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CCOUNTS\ACCOUNTS 2023- 2024\11 FEBUARY 2024\PAYMENTS DUE\"/>
    </mc:Choice>
  </mc:AlternateContent>
  <xr:revisionPtr revIDLastSave="0" documentId="13_ncr:1_{9B67455D-EBD2-45AA-BE5E-A35D818C642B}" xr6:coauthVersionLast="47" xr6:coauthVersionMax="47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September 2022" sheetId="2" state="hidden" r:id="rId1"/>
    <sheet name="October 2022" sheetId="3" state="hidden" r:id="rId2"/>
    <sheet name="November 2022" sheetId="4" state="hidden" r:id="rId3"/>
    <sheet name="December 2022" sheetId="6" state="hidden" r:id="rId4"/>
    <sheet name="Febuary 2024" sheetId="7" r:id="rId5"/>
    <sheet name="CODES" sheetId="5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7" l="1"/>
  <c r="I13" i="7"/>
  <c r="G13" i="7"/>
  <c r="G41" i="6" l="1"/>
  <c r="G45" i="6" s="1"/>
  <c r="E41" i="6"/>
  <c r="E45" i="6" s="1"/>
  <c r="F41" i="6"/>
  <c r="F45" i="6" s="1"/>
  <c r="D26" i="3"/>
  <c r="E30" i="4" l="1"/>
  <c r="G30" i="4"/>
  <c r="F30" i="4"/>
  <c r="F26" i="3"/>
  <c r="E26" i="3"/>
  <c r="F12" i="2"/>
  <c r="F11" i="2"/>
  <c r="F10" i="2"/>
  <c r="F9" i="2"/>
  <c r="E8" i="2"/>
  <c r="F8" i="2" s="1"/>
  <c r="E7" i="2"/>
  <c r="F7" i="2" s="1"/>
  <c r="E6" i="2"/>
  <c r="F6" i="2" s="1"/>
  <c r="F5" i="2"/>
  <c r="F4" i="2"/>
  <c r="F3" i="2"/>
  <c r="F26" i="2" l="1"/>
  <c r="D26" i="2"/>
  <c r="E26" i="2"/>
</calcChain>
</file>

<file path=xl/sharedStrings.xml><?xml version="1.0" encoding="utf-8"?>
<sst xmlns="http://schemas.openxmlformats.org/spreadsheetml/2006/main" count="550" uniqueCount="187">
  <si>
    <t>Chq No.</t>
  </si>
  <si>
    <t>Invoice No.</t>
  </si>
  <si>
    <t>Payee</t>
  </si>
  <si>
    <t>BACS</t>
  </si>
  <si>
    <t>TOTAL:</t>
  </si>
  <si>
    <t>DD</t>
  </si>
  <si>
    <t>Staff Salaries</t>
  </si>
  <si>
    <t xml:space="preserve">HMRC </t>
  </si>
  <si>
    <t>ECC - Pension Fund</t>
  </si>
  <si>
    <t xml:space="preserve">Daisy Communications - Telephone / Broadband </t>
  </si>
  <si>
    <t>CNG - Gas for Council office</t>
  </si>
  <si>
    <t>British Gas - Electric for Council Office</t>
  </si>
  <si>
    <t>British Gas - Electric for Clock Tower</t>
  </si>
  <si>
    <t>IONOS - Web hosting</t>
  </si>
  <si>
    <t>XLN Telcom</t>
  </si>
  <si>
    <t>Cost</t>
  </si>
  <si>
    <t>Code</t>
  </si>
  <si>
    <t>Budget Heading</t>
  </si>
  <si>
    <t>Tel/Broadband</t>
  </si>
  <si>
    <t>Light &amp; Heat</t>
  </si>
  <si>
    <t>Clock Tower</t>
  </si>
  <si>
    <t>Website</t>
  </si>
  <si>
    <t>Stn House</t>
  </si>
  <si>
    <t>Salary</t>
  </si>
  <si>
    <t>Tax / NI</t>
  </si>
  <si>
    <t>Pension</t>
  </si>
  <si>
    <t>Refund</t>
  </si>
  <si>
    <t>Station House</t>
  </si>
  <si>
    <t>VAT</t>
  </si>
  <si>
    <t>Total</t>
  </si>
  <si>
    <t>Comp. Maint.</t>
  </si>
  <si>
    <t>Stationery</t>
  </si>
  <si>
    <t>Stn Hse Refund 01.09 - 30.09.20 *</t>
  </si>
  <si>
    <t>Van</t>
  </si>
  <si>
    <t>Literature/Books</t>
  </si>
  <si>
    <t>Training</t>
  </si>
  <si>
    <t>Grass cutting</t>
  </si>
  <si>
    <t>Council off. Maint.</t>
  </si>
  <si>
    <t>Christmas Lights</t>
  </si>
  <si>
    <t>CCTV</t>
  </si>
  <si>
    <t>Grants &amp; Donations</t>
  </si>
  <si>
    <t>*</t>
  </si>
  <si>
    <t>Stn Hse Refund 01.09 - 30.09.20 C. Howell</t>
  </si>
  <si>
    <t>Stn Hse Refund 01.09 - 30.09.20 T. Norman</t>
  </si>
  <si>
    <t>FINANCE SEPTEMBER 2022 PAYMENTS</t>
  </si>
  <si>
    <t>FINANCE OCTOBER 2022 PAYMENTS</t>
  </si>
  <si>
    <t>FINANCE NOVEMBER 2022 PAYMENTS</t>
  </si>
  <si>
    <t>Viking</t>
  </si>
  <si>
    <t>TCC</t>
  </si>
  <si>
    <t>SI-5309</t>
  </si>
  <si>
    <t>Skippers</t>
  </si>
  <si>
    <t>Positive Energy</t>
  </si>
  <si>
    <t>The Computer centre</t>
  </si>
  <si>
    <t>Carnival Committee</t>
  </si>
  <si>
    <t>Ellis Whittam</t>
  </si>
  <si>
    <t>Emplyment Law</t>
  </si>
  <si>
    <t>S W Smimming</t>
  </si>
  <si>
    <t>Jacaranda Florist</t>
  </si>
  <si>
    <t>Flowers</t>
  </si>
  <si>
    <t>PEC Event secuirty</t>
  </si>
  <si>
    <t>Skippers (september)</t>
  </si>
  <si>
    <t>Greater Anglia</t>
  </si>
  <si>
    <t>PEC0059</t>
  </si>
  <si>
    <t>shred</t>
  </si>
  <si>
    <t>Stn Hse Refund 01.10.22 - 31.10. 22 T. Norman</t>
  </si>
  <si>
    <t xml:space="preserve">ICO </t>
  </si>
  <si>
    <t>Data Protection</t>
  </si>
  <si>
    <t>Stn Hse Refund 01.11.22 - 31.11. 22 T. Norman</t>
  </si>
  <si>
    <t>Royal British Legion (wreaths)</t>
  </si>
  <si>
    <t>Skippers (October)</t>
  </si>
  <si>
    <t xml:space="preserve">Essex County Council  </t>
  </si>
  <si>
    <t>EALC</t>
  </si>
  <si>
    <t>Expense</t>
  </si>
  <si>
    <t>D Rawlinson (lock for office Travis Perkins)</t>
  </si>
  <si>
    <t>W Stamp (selection boxes for Christmas)</t>
  </si>
  <si>
    <t>K Taylor (travel to training sessions x 3 @ 0.45p per mile)</t>
  </si>
  <si>
    <t>IT Equipment</t>
  </si>
  <si>
    <t>The Computer Centre contract labour</t>
  </si>
  <si>
    <t>The Computer Centre Internet security</t>
  </si>
  <si>
    <t>Royal British Legion (donation)</t>
  </si>
  <si>
    <t>grounds maintenance</t>
  </si>
  <si>
    <t>Travel</t>
  </si>
  <si>
    <t>Grimes</t>
  </si>
  <si>
    <t>Awaiting authorisation</t>
  </si>
  <si>
    <t>√</t>
  </si>
  <si>
    <t>Paid</t>
  </si>
  <si>
    <t>not yet on bank</t>
  </si>
  <si>
    <t>Colour key</t>
  </si>
  <si>
    <t>HMRC Tax period 7</t>
  </si>
  <si>
    <t>Anglian Water</t>
  </si>
  <si>
    <t>Barclays</t>
  </si>
  <si>
    <t>Unity</t>
  </si>
  <si>
    <t>Commission Charges</t>
  </si>
  <si>
    <t>Bank Charges</t>
  </si>
  <si>
    <t>Cheque (petty Cash)</t>
  </si>
  <si>
    <t>Petty Cash</t>
  </si>
  <si>
    <t>HMRC Tax period 8</t>
  </si>
  <si>
    <t>Peaberries - christmas tree pies and sausage rolls</t>
  </si>
  <si>
    <t>Farliegh hospice - tree donation</t>
  </si>
  <si>
    <t>BUR18486342</t>
  </si>
  <si>
    <t>FINANCE DECEMBER 2022 PAYMENTS</t>
  </si>
  <si>
    <t>VP8JW8MZ79</t>
  </si>
  <si>
    <t>Vista Print - mayor xmas cards (bob Calver)</t>
  </si>
  <si>
    <t>SI-5698</t>
  </si>
  <si>
    <t xml:space="preserve">Skippers monthly maintenance </t>
  </si>
  <si>
    <t>shred station holding charges August</t>
  </si>
  <si>
    <t>shred station holding charges September</t>
  </si>
  <si>
    <t>shred station holding charges October</t>
  </si>
  <si>
    <t>shred station holding charges - November</t>
  </si>
  <si>
    <t>The computer Centre - monthly maintenance</t>
  </si>
  <si>
    <t>Lyreco</t>
  </si>
  <si>
    <t>stationary</t>
  </si>
  <si>
    <t>Skippers Hanging Baskets</t>
  </si>
  <si>
    <t>Skippers Tree works</t>
  </si>
  <si>
    <t xml:space="preserve">Mayors allowance - staff lunch </t>
  </si>
  <si>
    <t>unity</t>
  </si>
  <si>
    <t>Mayor Travel Expenses</t>
  </si>
  <si>
    <t>Smiths of Derby Clock tower service</t>
  </si>
  <si>
    <t>SPS220980</t>
  </si>
  <si>
    <t>Sharprint - quarterly photocopier lease</t>
  </si>
  <si>
    <t>Eventbrite - W Stamp</t>
  </si>
  <si>
    <t>MDC community engagement (apr - sept)</t>
  </si>
  <si>
    <t>HMRC Tax period 6</t>
  </si>
  <si>
    <t>October</t>
  </si>
  <si>
    <t>November</t>
  </si>
  <si>
    <t>December</t>
  </si>
  <si>
    <t>WAVE (water) October</t>
  </si>
  <si>
    <t>P Crisp rememberance PA system installation</t>
  </si>
  <si>
    <t xml:space="preserve">Credit from CF corporate for photocopier hire </t>
  </si>
  <si>
    <t>PEC Event secuirty - October</t>
  </si>
  <si>
    <t>DVLA (Vehicle Tax) - November</t>
  </si>
  <si>
    <t>MSJ Garwood - quarterly grass cutting</t>
  </si>
  <si>
    <t>Toen Events</t>
  </si>
  <si>
    <t>town events</t>
  </si>
  <si>
    <t>Councillor expenses</t>
  </si>
  <si>
    <t>mayors allowance</t>
  </si>
  <si>
    <t>town maintenance</t>
  </si>
  <si>
    <t>tree works</t>
  </si>
  <si>
    <t>office maintenance</t>
  </si>
  <si>
    <t>computer maintenance</t>
  </si>
  <si>
    <t>Clock tower</t>
  </si>
  <si>
    <t>photocopier</t>
  </si>
  <si>
    <t>community engagement</t>
  </si>
  <si>
    <t>councillor expenses</t>
  </si>
  <si>
    <t>Payment date</t>
  </si>
  <si>
    <t>Type</t>
  </si>
  <si>
    <t>Bank</t>
  </si>
  <si>
    <t>Company</t>
  </si>
  <si>
    <t>Description</t>
  </si>
  <si>
    <t>Net</t>
  </si>
  <si>
    <t>Tax</t>
  </si>
  <si>
    <t>Gross</t>
  </si>
  <si>
    <t>Authorisation Request sent to</t>
  </si>
  <si>
    <t>Approved by</t>
  </si>
  <si>
    <t>Date</t>
  </si>
  <si>
    <t>Invoice No</t>
  </si>
  <si>
    <t>COMMENTS</t>
  </si>
  <si>
    <t>DATE</t>
  </si>
  <si>
    <t>UNITY</t>
  </si>
  <si>
    <t>Council Approved Minute Reference</t>
  </si>
  <si>
    <t>FEBUARY 2024 INVOICES PRESENTED FOR PAYMENT</t>
  </si>
  <si>
    <t>TOTAL DUE FOR FEBUARY PAYMENT 2024</t>
  </si>
  <si>
    <t xml:space="preserve">SKIPPER GROUND MAINTENACE </t>
  </si>
  <si>
    <t>SI-7318</t>
  </si>
  <si>
    <t>108/11/EOM/23</t>
  </si>
  <si>
    <t>PLANTING &amp; SENSORY AREA ON RAISIED FLOWER BEDS (QUOTE 3573)</t>
  </si>
  <si>
    <t>SHARPRINT SOLUTIONS LTD</t>
  </si>
  <si>
    <t>SPS240133</t>
  </si>
  <si>
    <t>QUARTERLY SERVICE CHARGES SERVICE PERIOD 31/10/23 - 31/01/24</t>
  </si>
  <si>
    <t>PROTECH MOT &amp; SERVICE CENTRE</t>
  </si>
  <si>
    <t>R036767</t>
  </si>
  <si>
    <t>FULL SERVICE VAN REG : VN63NEJ</t>
  </si>
  <si>
    <t>CLLR REMBURSEMENT</t>
  </si>
  <si>
    <t>SI-7323</t>
  </si>
  <si>
    <t>MONTHLY GROUNDS MAINTENANCE</t>
  </si>
  <si>
    <t>THE COMPUTER CENTRE</t>
  </si>
  <si>
    <t>SOFTWARE SUPPORT - MONTHLY INVOICE</t>
  </si>
  <si>
    <t>SUPPORT PACKAGE - MONTHLY INVOICE</t>
  </si>
  <si>
    <t>SHRED STATION</t>
  </si>
  <si>
    <t>CONFIDENTIAL WASTE</t>
  </si>
  <si>
    <t>STAFF SALARIES</t>
  </si>
  <si>
    <t xml:space="preserve">FEBRUARY STAFF SALARIES </t>
  </si>
  <si>
    <t>tbc</t>
  </si>
  <si>
    <t xml:space="preserve"> </t>
  </si>
  <si>
    <t>Tbc</t>
  </si>
  <si>
    <t>CLLR EXPENSES</t>
  </si>
  <si>
    <t xml:space="preserve">2 DAY ADVANCED COUNCILLOR TRAINING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</si>
</sst>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u val="double"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44" fontId="1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4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4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4" fontId="0" fillId="0" borderId="0" xfId="0" applyNumberFormat="1"/>
    <xf numFmtId="0" fontId="1" fillId="0" borderId="0" xfId="0" applyFont="1" applyAlignment="1">
      <alignment horizontal="center" wrapText="1"/>
    </xf>
    <xf numFmtId="17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44" fontId="5" fillId="0" borderId="0" xfId="0" applyNumberFormat="1" applyFont="1"/>
    <xf numFmtId="44" fontId="5" fillId="0" borderId="0" xfId="0" applyNumberFormat="1" applyFont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/>
    <xf numFmtId="44" fontId="1" fillId="4" borderId="0" xfId="0" applyNumberFormat="1" applyFont="1" applyFill="1"/>
    <xf numFmtId="44" fontId="1" fillId="4" borderId="0" xfId="0" applyNumberFormat="1" applyFont="1" applyFill="1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0" fillId="3" borderId="1" xfId="0" applyFill="1" applyBorder="1"/>
    <xf numFmtId="0" fontId="0" fillId="0" borderId="1" xfId="0" applyBorder="1" applyAlignment="1">
      <alignment wrapText="1"/>
    </xf>
    <xf numFmtId="0" fontId="0" fillId="4" borderId="1" xfId="0" applyFill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/>
    <xf numFmtId="44" fontId="1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7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4" fontId="1" fillId="2" borderId="1" xfId="0" applyNumberFormat="1" applyFont="1" applyFill="1" applyBorder="1"/>
    <xf numFmtId="4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17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44" fontId="3" fillId="4" borderId="1" xfId="0" applyNumberFormat="1" applyFont="1" applyFill="1" applyBorder="1"/>
    <xf numFmtId="44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4" fontId="1" fillId="2" borderId="1" xfId="0" applyNumberFormat="1" applyFont="1" applyFill="1" applyBorder="1" applyAlignment="1">
      <alignment horizontal="left"/>
    </xf>
    <xf numFmtId="8" fontId="1" fillId="0" borderId="1" xfId="0" applyNumberFormat="1" applyFont="1" applyBorder="1"/>
    <xf numFmtId="0" fontId="7" fillId="3" borderId="1" xfId="0" applyFont="1" applyFill="1" applyBorder="1"/>
    <xf numFmtId="4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44" fontId="3" fillId="0" borderId="1" xfId="0" applyNumberFormat="1" applyFont="1" applyBorder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44" fontId="1" fillId="2" borderId="0" xfId="0" applyNumberFormat="1" applyFont="1" applyFill="1"/>
    <xf numFmtId="44" fontId="1" fillId="2" borderId="0" xfId="0" applyNumberFormat="1" applyFont="1" applyFill="1" applyAlignment="1">
      <alignment horizontal="center"/>
    </xf>
    <xf numFmtId="0" fontId="6" fillId="2" borderId="1" xfId="0" applyFont="1" applyFill="1" applyBorder="1"/>
    <xf numFmtId="0" fontId="1" fillId="2" borderId="0" xfId="0" applyFont="1" applyFill="1" applyAlignment="1">
      <alignment horizontal="left"/>
    </xf>
    <xf numFmtId="44" fontId="1" fillId="0" borderId="0" xfId="0" applyNumberFormat="1" applyFont="1" applyAlignment="1">
      <alignment horizontal="right"/>
    </xf>
    <xf numFmtId="8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44" fontId="3" fillId="2" borderId="1" xfId="0" applyNumberFormat="1" applyFont="1" applyFill="1" applyBorder="1"/>
    <xf numFmtId="4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17" fontId="1" fillId="4" borderId="1" xfId="0" applyNumberFormat="1" applyFont="1" applyFill="1" applyBorder="1" applyAlignment="1">
      <alignment horizontal="left"/>
    </xf>
    <xf numFmtId="17" fontId="3" fillId="4" borderId="1" xfId="0" applyNumberFormat="1" applyFont="1" applyFill="1" applyBorder="1" applyAlignment="1">
      <alignment horizontal="left"/>
    </xf>
    <xf numFmtId="44" fontId="3" fillId="4" borderId="1" xfId="0" applyNumberFormat="1" applyFont="1" applyFill="1" applyBorder="1" applyAlignment="1">
      <alignment horizontal="left"/>
    </xf>
    <xf numFmtId="44" fontId="1" fillId="4" borderId="1" xfId="0" applyNumberFormat="1" applyFont="1" applyFill="1" applyBorder="1" applyAlignment="1">
      <alignment horizontal="left"/>
    </xf>
    <xf numFmtId="8" fontId="1" fillId="4" borderId="1" xfId="0" applyNumberFormat="1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44" fontId="0" fillId="4" borderId="1" xfId="0" applyNumberForma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17" fontId="1" fillId="0" borderId="1" xfId="0" applyNumberFormat="1" applyFont="1" applyBorder="1" applyAlignment="1">
      <alignment horizontal="left"/>
    </xf>
    <xf numFmtId="44" fontId="1" fillId="0" borderId="1" xfId="0" applyNumberFormat="1" applyFont="1" applyBorder="1" applyAlignment="1">
      <alignment horizontal="left"/>
    </xf>
    <xf numFmtId="8" fontId="1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44" fontId="1" fillId="3" borderId="1" xfId="0" applyNumberFormat="1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8" fontId="1" fillId="5" borderId="1" xfId="0" applyNumberFormat="1" applyFont="1" applyFill="1" applyBorder="1" applyAlignment="1">
      <alignment horizontal="left"/>
    </xf>
    <xf numFmtId="44" fontId="1" fillId="5" borderId="1" xfId="0" applyNumberFormat="1" applyFont="1" applyFill="1" applyBorder="1" applyAlignment="1">
      <alignment horizontal="left"/>
    </xf>
    <xf numFmtId="40" fontId="9" fillId="0" borderId="3" xfId="0" applyNumberFormat="1" applyFont="1" applyBorder="1"/>
    <xf numFmtId="0" fontId="10" fillId="0" borderId="1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11" fillId="0" borderId="0" xfId="0" applyFont="1"/>
    <xf numFmtId="0" fontId="11" fillId="0" borderId="3" xfId="0" applyFont="1" applyBorder="1"/>
    <xf numFmtId="14" fontId="9" fillId="0" borderId="3" xfId="0" applyNumberFormat="1" applyFont="1" applyBorder="1"/>
    <xf numFmtId="0" fontId="10" fillId="0" borderId="0" xfId="0" applyFont="1"/>
    <xf numFmtId="40" fontId="8" fillId="0" borderId="0" xfId="0" applyNumberFormat="1" applyFont="1"/>
    <xf numFmtId="14" fontId="8" fillId="0" borderId="1" xfId="0" applyNumberFormat="1" applyFont="1" applyBorder="1"/>
    <xf numFmtId="2" fontId="8" fillId="0" borderId="1" xfId="0" applyNumberFormat="1" applyFont="1" applyBorder="1" applyAlignment="1">
      <alignment wrapText="1"/>
    </xf>
    <xf numFmtId="14" fontId="8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left"/>
    </xf>
    <xf numFmtId="0" fontId="12" fillId="0" borderId="0" xfId="0" applyFont="1"/>
    <xf numFmtId="40" fontId="13" fillId="0" borderId="0" xfId="0" applyNumberFormat="1" applyFont="1"/>
    <xf numFmtId="0" fontId="8" fillId="0" borderId="1" xfId="0" applyFont="1" applyBorder="1" applyAlignment="1">
      <alignment wrapText="1"/>
    </xf>
    <xf numFmtId="14" fontId="11" fillId="0" borderId="0" xfId="0" applyNumberFormat="1" applyFont="1"/>
    <xf numFmtId="0" fontId="11" fillId="0" borderId="0" xfId="0" applyFont="1" applyAlignment="1">
      <alignment horizontal="left"/>
    </xf>
    <xf numFmtId="0" fontId="10" fillId="0" borderId="1" xfId="0" quotePrefix="1" applyFont="1" applyBorder="1" applyAlignment="1">
      <alignment horizontal="left"/>
    </xf>
    <xf numFmtId="0" fontId="9" fillId="6" borderId="1" xfId="0" applyFont="1" applyFill="1" applyBorder="1"/>
    <xf numFmtId="0" fontId="9" fillId="6" borderId="1" xfId="0" applyFont="1" applyFill="1" applyBorder="1" applyAlignment="1">
      <alignment horizontal="left"/>
    </xf>
    <xf numFmtId="0" fontId="9" fillId="6" borderId="1" xfId="0" applyFont="1" applyFill="1" applyBorder="1" applyAlignment="1">
      <alignment wrapText="1"/>
    </xf>
    <xf numFmtId="14" fontId="9" fillId="6" borderId="1" xfId="0" applyNumberFormat="1" applyFont="1" applyFill="1" applyBorder="1" applyAlignment="1">
      <alignment wrapText="1"/>
    </xf>
    <xf numFmtId="44" fontId="10" fillId="0" borderId="1" xfId="0" applyNumberFormat="1" applyFont="1" applyBorder="1"/>
    <xf numFmtId="44" fontId="9" fillId="6" borderId="1" xfId="0" applyNumberFormat="1" applyFont="1" applyFill="1" applyBorder="1"/>
    <xf numFmtId="44" fontId="8" fillId="0" borderId="1" xfId="0" applyNumberFormat="1" applyFont="1" applyBorder="1"/>
    <xf numFmtId="44" fontId="9" fillId="0" borderId="3" xfId="0" applyNumberFormat="1" applyFont="1" applyBorder="1"/>
    <xf numFmtId="44" fontId="11" fillId="0" borderId="0" xfId="0" applyNumberFormat="1" applyFont="1"/>
    <xf numFmtId="44" fontId="9" fillId="6" borderId="1" xfId="0" applyNumberFormat="1" applyFont="1" applyFill="1" applyBorder="1" applyAlignment="1">
      <alignment wrapText="1"/>
    </xf>
    <xf numFmtId="0" fontId="0" fillId="0" borderId="1" xfId="0" applyBorder="1"/>
    <xf numFmtId="0" fontId="9" fillId="0" borderId="3" xfId="0" applyFont="1" applyBorder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5" xfId="0" applyFont="1" applyBorder="1"/>
    <xf numFmtId="0" fontId="11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"/>
  <sheetViews>
    <sheetView workbookViewId="0">
      <selection activeCell="G13" sqref="G13:I13"/>
    </sheetView>
  </sheetViews>
  <sheetFormatPr defaultRowHeight="15" x14ac:dyDescent="0.25"/>
  <cols>
    <col min="1" max="1" width="9.140625" style="13"/>
    <col min="2" max="2" width="9.28515625" bestFit="1" customWidth="1"/>
    <col min="3" max="3" width="49.42578125" customWidth="1"/>
    <col min="4" max="4" width="12.85546875" style="14" bestFit="1" customWidth="1"/>
    <col min="5" max="5" width="11.5703125" style="14" bestFit="1" customWidth="1"/>
    <col min="6" max="6" width="12.85546875" style="14" bestFit="1" customWidth="1"/>
    <col min="7" max="7" width="6.42578125" style="13" bestFit="1" customWidth="1"/>
    <col min="8" max="8" width="5.7109375" style="13" bestFit="1" customWidth="1"/>
    <col min="9" max="9" width="16.140625" customWidth="1"/>
    <col min="10" max="10" width="12.85546875" bestFit="1" customWidth="1"/>
  </cols>
  <sheetData>
    <row r="1" spans="1:11" s="3" customFormat="1" x14ac:dyDescent="0.25">
      <c r="A1" s="1"/>
      <c r="B1" s="2" t="s">
        <v>44</v>
      </c>
      <c r="D1" s="4"/>
      <c r="E1" s="4"/>
      <c r="F1" s="4"/>
      <c r="G1" s="1"/>
      <c r="H1" s="1"/>
    </row>
    <row r="2" spans="1:11" s="5" customFormat="1" ht="30" x14ac:dyDescent="0.25">
      <c r="A2" s="5" t="s">
        <v>0</v>
      </c>
      <c r="B2" s="6" t="s">
        <v>1</v>
      </c>
      <c r="C2" s="5" t="s">
        <v>2</v>
      </c>
      <c r="D2" s="7" t="s">
        <v>15</v>
      </c>
      <c r="E2" s="7" t="s">
        <v>28</v>
      </c>
      <c r="F2" s="7" t="s">
        <v>29</v>
      </c>
      <c r="G2" s="5" t="s">
        <v>16</v>
      </c>
      <c r="H2" s="5" t="s">
        <v>15</v>
      </c>
      <c r="I2" s="8" t="s">
        <v>17</v>
      </c>
    </row>
    <row r="3" spans="1:11" s="1" customFormat="1" ht="14.25" x14ac:dyDescent="0.2">
      <c r="A3" s="1" t="s">
        <v>5</v>
      </c>
      <c r="B3" s="16">
        <v>44805</v>
      </c>
      <c r="C3" s="3" t="s">
        <v>9</v>
      </c>
      <c r="D3" s="4"/>
      <c r="E3" s="4">
        <v>0</v>
      </c>
      <c r="F3" s="9">
        <f>SUM(D3+E3)</f>
        <v>0</v>
      </c>
      <c r="G3" s="1">
        <v>4120</v>
      </c>
      <c r="H3" s="1">
        <v>110</v>
      </c>
      <c r="I3" s="10" t="s">
        <v>18</v>
      </c>
    </row>
    <row r="4" spans="1:11" s="3" customFormat="1" ht="14.25" x14ac:dyDescent="0.2">
      <c r="A4" s="1" t="s">
        <v>5</v>
      </c>
      <c r="B4" s="16">
        <v>44805</v>
      </c>
      <c r="C4" s="3" t="s">
        <v>11</v>
      </c>
      <c r="D4" s="4"/>
      <c r="E4" s="4"/>
      <c r="F4" s="9">
        <f>SUM(D4+E4)</f>
        <v>0</v>
      </c>
      <c r="G4" s="1">
        <v>4150</v>
      </c>
      <c r="H4" s="1">
        <v>110</v>
      </c>
      <c r="I4" s="3" t="s">
        <v>19</v>
      </c>
    </row>
    <row r="5" spans="1:11" s="3" customFormat="1" ht="14.25" x14ac:dyDescent="0.2">
      <c r="A5" s="1" t="s">
        <v>5</v>
      </c>
      <c r="B5" s="16">
        <v>44805</v>
      </c>
      <c r="C5" s="3" t="s">
        <v>12</v>
      </c>
      <c r="D5" s="4"/>
      <c r="E5" s="4"/>
      <c r="F5" s="9">
        <f>SUM(D5+E5)</f>
        <v>0</v>
      </c>
      <c r="G5" s="1">
        <v>4300</v>
      </c>
      <c r="H5" s="1">
        <v>130</v>
      </c>
      <c r="I5" s="3" t="s">
        <v>20</v>
      </c>
    </row>
    <row r="6" spans="1:11" s="3" customFormat="1" ht="14.25" x14ac:dyDescent="0.2">
      <c r="A6" s="1" t="s">
        <v>5</v>
      </c>
      <c r="B6" s="16">
        <v>44805</v>
      </c>
      <c r="C6" s="3" t="s">
        <v>10</v>
      </c>
      <c r="D6" s="4"/>
      <c r="E6" s="4">
        <f>SUM(D6*0.05)</f>
        <v>0</v>
      </c>
      <c r="F6" s="9">
        <f>SUM(D6+E6)</f>
        <v>0</v>
      </c>
      <c r="G6" s="1">
        <v>4150</v>
      </c>
      <c r="H6" s="1">
        <v>110</v>
      </c>
      <c r="I6" s="3" t="s">
        <v>19</v>
      </c>
    </row>
    <row r="7" spans="1:11" s="3" customFormat="1" ht="14.25" x14ac:dyDescent="0.2">
      <c r="A7" s="1" t="s">
        <v>5</v>
      </c>
      <c r="B7" s="16">
        <v>44805</v>
      </c>
      <c r="C7" s="3" t="s">
        <v>13</v>
      </c>
      <c r="D7" s="4"/>
      <c r="E7" s="4">
        <f t="shared" ref="E7:E8" si="0">SUM(D7*0.2)</f>
        <v>0</v>
      </c>
      <c r="F7" s="9">
        <f t="shared" ref="F7:F8" si="1">SUM(D7+E7)</f>
        <v>0</v>
      </c>
      <c r="G7" s="1">
        <v>4130</v>
      </c>
      <c r="H7" s="1">
        <v>110</v>
      </c>
      <c r="I7" s="3" t="s">
        <v>21</v>
      </c>
    </row>
    <row r="8" spans="1:11" s="1" customFormat="1" ht="14.25" x14ac:dyDescent="0.2">
      <c r="A8" s="1" t="s">
        <v>5</v>
      </c>
      <c r="B8" s="16">
        <v>44805</v>
      </c>
      <c r="C8" s="3" t="s">
        <v>14</v>
      </c>
      <c r="D8" s="4"/>
      <c r="E8" s="4">
        <f t="shared" si="0"/>
        <v>0</v>
      </c>
      <c r="F8" s="9">
        <f t="shared" si="1"/>
        <v>0</v>
      </c>
      <c r="G8" s="1">
        <v>4700</v>
      </c>
      <c r="H8" s="1">
        <v>110</v>
      </c>
      <c r="I8" s="10" t="s">
        <v>22</v>
      </c>
    </row>
    <row r="9" spans="1:11" s="10" customFormat="1" ht="14.25" x14ac:dyDescent="0.2">
      <c r="A9" s="1" t="s">
        <v>3</v>
      </c>
      <c r="B9" s="16">
        <v>44805</v>
      </c>
      <c r="C9" s="10" t="s">
        <v>6</v>
      </c>
      <c r="D9" s="4"/>
      <c r="E9" s="4">
        <v>0</v>
      </c>
      <c r="F9" s="9">
        <f t="shared" ref="F9:F12" si="2">SUM(D9+E9)</f>
        <v>0</v>
      </c>
      <c r="G9" s="1">
        <v>4000</v>
      </c>
      <c r="H9" s="1">
        <v>110</v>
      </c>
      <c r="I9" s="10" t="s">
        <v>23</v>
      </c>
    </row>
    <row r="10" spans="1:11" s="10" customFormat="1" ht="14.25" x14ac:dyDescent="0.2">
      <c r="A10" s="1" t="s">
        <v>3</v>
      </c>
      <c r="B10" s="16">
        <v>44805</v>
      </c>
      <c r="C10" s="3" t="s">
        <v>7</v>
      </c>
      <c r="D10" s="4"/>
      <c r="E10" s="4">
        <v>0</v>
      </c>
      <c r="F10" s="9">
        <f t="shared" si="2"/>
        <v>0</v>
      </c>
      <c r="G10" s="1">
        <v>4010</v>
      </c>
      <c r="H10" s="1">
        <v>110</v>
      </c>
      <c r="I10" s="10" t="s">
        <v>24</v>
      </c>
    </row>
    <row r="11" spans="1:11" s="10" customFormat="1" ht="14.25" x14ac:dyDescent="0.2">
      <c r="A11" s="1" t="s">
        <v>3</v>
      </c>
      <c r="B11" s="16">
        <v>44805</v>
      </c>
      <c r="C11" s="3" t="s">
        <v>8</v>
      </c>
      <c r="D11" s="4"/>
      <c r="E11" s="4">
        <v>0</v>
      </c>
      <c r="F11" s="9">
        <f t="shared" si="2"/>
        <v>0</v>
      </c>
      <c r="G11" s="1">
        <v>4030</v>
      </c>
      <c r="H11" s="1">
        <v>110</v>
      </c>
      <c r="I11" s="10" t="s">
        <v>25</v>
      </c>
    </row>
    <row r="12" spans="1:11" s="10" customFormat="1" ht="15" customHeight="1" x14ac:dyDescent="0.2">
      <c r="A12" s="1" t="s">
        <v>3</v>
      </c>
      <c r="B12" s="1" t="s">
        <v>26</v>
      </c>
      <c r="C12" s="10" t="s">
        <v>32</v>
      </c>
      <c r="D12" s="12"/>
      <c r="E12" s="4">
        <v>0</v>
      </c>
      <c r="F12" s="9">
        <f t="shared" si="2"/>
        <v>0</v>
      </c>
      <c r="G12" s="1">
        <v>4700</v>
      </c>
      <c r="H12" s="1">
        <v>170</v>
      </c>
      <c r="I12" s="10" t="s">
        <v>27</v>
      </c>
      <c r="K12" s="12"/>
    </row>
    <row r="13" spans="1:11" s="3" customFormat="1" ht="14.25" x14ac:dyDescent="0.2">
      <c r="A13" s="1" t="s">
        <v>3</v>
      </c>
      <c r="B13" s="1">
        <v>9258402</v>
      </c>
      <c r="C13" s="10" t="s">
        <v>47</v>
      </c>
      <c r="D13" s="12">
        <v>50.87</v>
      </c>
      <c r="E13" s="4">
        <v>10.17</v>
      </c>
      <c r="F13" s="9">
        <v>61.04</v>
      </c>
      <c r="G13" s="1">
        <v>4115</v>
      </c>
      <c r="H13" s="1">
        <v>110</v>
      </c>
      <c r="I13" s="10" t="s">
        <v>31</v>
      </c>
    </row>
    <row r="14" spans="1:11" s="3" customFormat="1" ht="14.25" x14ac:dyDescent="0.2">
      <c r="A14" s="1" t="s">
        <v>3</v>
      </c>
      <c r="B14" s="1"/>
      <c r="D14" s="4"/>
      <c r="E14" s="4"/>
      <c r="F14" s="9"/>
      <c r="G14" s="1">
        <v>4175</v>
      </c>
      <c r="H14" s="1">
        <v>140</v>
      </c>
      <c r="I14" s="3" t="s">
        <v>33</v>
      </c>
    </row>
    <row r="15" spans="1:11" s="3" customFormat="1" ht="14.25" x14ac:dyDescent="0.2">
      <c r="A15" s="1" t="s">
        <v>3</v>
      </c>
      <c r="B15" s="1"/>
      <c r="D15" s="4"/>
      <c r="E15" s="4"/>
      <c r="F15" s="9"/>
      <c r="G15" s="1">
        <v>4155</v>
      </c>
      <c r="H15" s="1">
        <v>110</v>
      </c>
      <c r="I15" s="3" t="s">
        <v>34</v>
      </c>
    </row>
    <row r="16" spans="1:11" s="3" customFormat="1" ht="14.25" x14ac:dyDescent="0.2">
      <c r="A16" s="1" t="s">
        <v>3</v>
      </c>
      <c r="B16" s="1"/>
      <c r="D16" s="4"/>
      <c r="E16" s="4"/>
      <c r="F16" s="9"/>
      <c r="G16" s="1">
        <v>4155</v>
      </c>
      <c r="H16" s="1">
        <v>110</v>
      </c>
      <c r="I16" s="3" t="s">
        <v>34</v>
      </c>
    </row>
    <row r="17" spans="1:10" s="3" customFormat="1" ht="14.25" x14ac:dyDescent="0.2">
      <c r="A17" s="1" t="s">
        <v>3</v>
      </c>
      <c r="B17" s="1">
        <v>101208</v>
      </c>
      <c r="C17" s="3" t="s">
        <v>48</v>
      </c>
      <c r="D17" s="4">
        <v>220</v>
      </c>
      <c r="E17" s="4">
        <v>44</v>
      </c>
      <c r="F17" s="9">
        <v>264</v>
      </c>
      <c r="G17" s="1">
        <v>4135</v>
      </c>
      <c r="H17" s="1">
        <v>110</v>
      </c>
      <c r="I17" s="3" t="s">
        <v>30</v>
      </c>
      <c r="J17" s="4"/>
    </row>
    <row r="18" spans="1:10" x14ac:dyDescent="0.25">
      <c r="A18" s="17" t="s">
        <v>3</v>
      </c>
      <c r="B18" s="17" t="s">
        <v>49</v>
      </c>
      <c r="C18" s="18" t="s">
        <v>50</v>
      </c>
      <c r="D18" s="19">
        <v>440</v>
      </c>
      <c r="E18" s="19">
        <v>88</v>
      </c>
      <c r="F18" s="20">
        <v>528</v>
      </c>
      <c r="G18" s="17">
        <v>4400</v>
      </c>
      <c r="H18" s="17">
        <v>140</v>
      </c>
      <c r="I18" s="18" t="s">
        <v>36</v>
      </c>
    </row>
    <row r="19" spans="1:10" x14ac:dyDescent="0.25">
      <c r="A19" s="1" t="s">
        <v>3</v>
      </c>
      <c r="B19" s="1"/>
      <c r="C19" s="3"/>
      <c r="D19" s="4"/>
      <c r="E19" s="4"/>
      <c r="F19" s="9"/>
      <c r="G19" s="1">
        <v>4165</v>
      </c>
      <c r="H19" s="1">
        <v>110</v>
      </c>
      <c r="I19" s="10" t="s">
        <v>37</v>
      </c>
    </row>
    <row r="20" spans="1:10" x14ac:dyDescent="0.25">
      <c r="A20" s="1" t="s">
        <v>3</v>
      </c>
      <c r="B20" s="1"/>
      <c r="C20" s="3"/>
      <c r="D20" s="4"/>
      <c r="E20" s="4"/>
      <c r="F20" s="9"/>
      <c r="G20" s="1">
        <v>4700</v>
      </c>
      <c r="H20" s="1">
        <v>170</v>
      </c>
      <c r="I20" s="10" t="s">
        <v>22</v>
      </c>
    </row>
    <row r="21" spans="1:10" x14ac:dyDescent="0.25">
      <c r="A21" s="1" t="s">
        <v>3</v>
      </c>
      <c r="B21" s="1"/>
      <c r="C21" s="3"/>
      <c r="D21" s="4"/>
      <c r="E21" s="4"/>
      <c r="F21" s="9"/>
      <c r="G21" s="1">
        <v>4530</v>
      </c>
      <c r="H21" s="1">
        <v>150</v>
      </c>
      <c r="I21" s="3" t="s">
        <v>38</v>
      </c>
    </row>
    <row r="22" spans="1:10" x14ac:dyDescent="0.25">
      <c r="A22" s="1" t="s">
        <v>3</v>
      </c>
      <c r="B22" s="1"/>
      <c r="C22" s="3"/>
      <c r="D22" s="4"/>
      <c r="E22" s="4"/>
      <c r="F22" s="9"/>
      <c r="G22" s="1">
        <v>4530</v>
      </c>
      <c r="H22" s="1">
        <v>150</v>
      </c>
      <c r="I22" s="3" t="s">
        <v>39</v>
      </c>
    </row>
    <row r="23" spans="1:10" x14ac:dyDescent="0.25">
      <c r="A23" s="1" t="s">
        <v>3</v>
      </c>
      <c r="B23" s="1"/>
      <c r="C23" s="3"/>
      <c r="D23" s="4"/>
      <c r="E23" s="4"/>
      <c r="F23" s="9"/>
      <c r="G23" s="1">
        <v>4135</v>
      </c>
      <c r="H23" s="1">
        <v>110</v>
      </c>
      <c r="I23" s="3" t="s">
        <v>30</v>
      </c>
    </row>
    <row r="24" spans="1:10" x14ac:dyDescent="0.25">
      <c r="A24" s="1" t="s">
        <v>3</v>
      </c>
      <c r="B24" s="1"/>
      <c r="C24" s="3"/>
      <c r="D24" s="4"/>
      <c r="E24" s="4"/>
      <c r="F24" s="9"/>
      <c r="G24" s="1">
        <v>4530</v>
      </c>
      <c r="H24" s="1">
        <v>150</v>
      </c>
      <c r="I24" s="3" t="s">
        <v>38</v>
      </c>
    </row>
    <row r="25" spans="1:10" x14ac:dyDescent="0.25">
      <c r="A25" s="1" t="s">
        <v>3</v>
      </c>
      <c r="B25" s="1"/>
      <c r="C25" s="3"/>
      <c r="D25" s="4"/>
      <c r="E25" s="4"/>
      <c r="F25" s="9"/>
      <c r="G25" s="1">
        <v>4185</v>
      </c>
      <c r="H25" s="1">
        <v>110</v>
      </c>
      <c r="I25" s="3" t="s">
        <v>40</v>
      </c>
    </row>
    <row r="26" spans="1:10" x14ac:dyDescent="0.25">
      <c r="A26" s="1"/>
      <c r="B26" s="15"/>
      <c r="C26" s="11" t="s">
        <v>4</v>
      </c>
      <c r="D26" s="4">
        <f>SUM(D3:D25)</f>
        <v>710.87</v>
      </c>
      <c r="E26" s="4">
        <f t="shared" ref="E26:F26" si="3">SUM(E3:E25)</f>
        <v>142.17000000000002</v>
      </c>
      <c r="F26" s="4">
        <f t="shared" si="3"/>
        <v>853.04</v>
      </c>
      <c r="G26" s="1"/>
      <c r="H26" s="1"/>
    </row>
    <row r="27" spans="1:10" x14ac:dyDescent="0.25">
      <c r="A27"/>
      <c r="D27"/>
      <c r="E27"/>
      <c r="F27"/>
      <c r="G27"/>
      <c r="H27"/>
    </row>
    <row r="28" spans="1:10" x14ac:dyDescent="0.25">
      <c r="A28"/>
      <c r="D28"/>
      <c r="E28"/>
      <c r="F28"/>
      <c r="G28"/>
      <c r="H28"/>
    </row>
    <row r="29" spans="1:10" x14ac:dyDescent="0.25">
      <c r="A29"/>
      <c r="D29"/>
      <c r="E29"/>
      <c r="F29"/>
      <c r="G29"/>
      <c r="H29"/>
    </row>
    <row r="30" spans="1:10" x14ac:dyDescent="0.25">
      <c r="A30"/>
      <c r="D30"/>
      <c r="E30"/>
      <c r="F30"/>
      <c r="G30"/>
      <c r="H30"/>
    </row>
    <row r="31" spans="1:10" x14ac:dyDescent="0.25">
      <c r="A31"/>
      <c r="B31" t="s">
        <v>41</v>
      </c>
      <c r="C31" s="10" t="s">
        <v>42</v>
      </c>
      <c r="D31" s="12">
        <v>150</v>
      </c>
      <c r="E31"/>
      <c r="F31"/>
      <c r="G31"/>
      <c r="H31"/>
    </row>
    <row r="32" spans="1:10" x14ac:dyDescent="0.25">
      <c r="A32"/>
      <c r="C32" s="10" t="s">
        <v>43</v>
      </c>
      <c r="D32" s="12">
        <v>65</v>
      </c>
      <c r="E32"/>
      <c r="F32"/>
      <c r="G32"/>
      <c r="H32"/>
    </row>
  </sheetData>
  <printOptions gridLines="1"/>
  <pageMargins left="0.39370078740157483" right="0.39370078740157483" top="0.74803149606299213" bottom="0.39370078740157483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7B44C-78E2-4483-A659-6028C6011A63}">
  <sheetPr>
    <pageSetUpPr fitToPage="1"/>
  </sheetPr>
  <dimension ref="A1:K32"/>
  <sheetViews>
    <sheetView workbookViewId="0">
      <selection activeCell="A23" sqref="A23:XFD23"/>
    </sheetView>
  </sheetViews>
  <sheetFormatPr defaultRowHeight="15" x14ac:dyDescent="0.25"/>
  <cols>
    <col min="1" max="1" width="9.140625" style="13"/>
    <col min="2" max="2" width="15.5703125" customWidth="1"/>
    <col min="3" max="3" width="49.42578125" customWidth="1"/>
    <col min="4" max="4" width="12.85546875" style="14" bestFit="1" customWidth="1"/>
    <col min="5" max="5" width="11.5703125" style="14" bestFit="1" customWidth="1"/>
    <col min="6" max="6" width="12.85546875" style="14" bestFit="1" customWidth="1"/>
    <col min="7" max="7" width="6.42578125" style="13" bestFit="1" customWidth="1"/>
    <col min="8" max="8" width="5.7109375" style="13" bestFit="1" customWidth="1"/>
    <col min="9" max="9" width="19.5703125" bestFit="1" customWidth="1"/>
    <col min="10" max="10" width="19.140625" customWidth="1"/>
  </cols>
  <sheetData>
    <row r="1" spans="1:11" s="3" customFormat="1" x14ac:dyDescent="0.25">
      <c r="A1" s="30"/>
      <c r="B1" s="31" t="s">
        <v>45</v>
      </c>
      <c r="C1" s="32"/>
      <c r="D1" s="33"/>
      <c r="E1" s="33"/>
      <c r="F1" s="33"/>
      <c r="G1" s="30"/>
      <c r="H1" s="30"/>
      <c r="I1" s="32"/>
      <c r="J1" s="32"/>
    </row>
    <row r="2" spans="1:11" s="5" customFormat="1" ht="30" x14ac:dyDescent="0.25">
      <c r="A2" s="34" t="s">
        <v>0</v>
      </c>
      <c r="B2" s="35" t="s">
        <v>1</v>
      </c>
      <c r="C2" s="34" t="s">
        <v>2</v>
      </c>
      <c r="D2" s="36" t="s">
        <v>15</v>
      </c>
      <c r="E2" s="36" t="s">
        <v>28</v>
      </c>
      <c r="F2" s="36" t="s">
        <v>29</v>
      </c>
      <c r="G2" s="34" t="s">
        <v>16</v>
      </c>
      <c r="H2" s="34" t="s">
        <v>15</v>
      </c>
      <c r="I2" s="37" t="s">
        <v>17</v>
      </c>
      <c r="J2" s="37" t="s">
        <v>83</v>
      </c>
    </row>
    <row r="3" spans="1:11" s="1" customFormat="1" ht="14.25" x14ac:dyDescent="0.2">
      <c r="A3" s="38" t="s">
        <v>5</v>
      </c>
      <c r="B3" s="39">
        <v>44835</v>
      </c>
      <c r="C3" s="40" t="s">
        <v>9</v>
      </c>
      <c r="D3" s="41"/>
      <c r="E3" s="41"/>
      <c r="F3" s="42">
        <v>139.99</v>
      </c>
      <c r="G3" s="38">
        <v>4120</v>
      </c>
      <c r="H3" s="38">
        <v>110</v>
      </c>
      <c r="I3" s="43" t="s">
        <v>18</v>
      </c>
      <c r="J3" s="30"/>
    </row>
    <row r="4" spans="1:11" s="3" customFormat="1" ht="14.25" x14ac:dyDescent="0.2">
      <c r="A4" s="38" t="s">
        <v>5</v>
      </c>
      <c r="B4" s="39">
        <v>44835</v>
      </c>
      <c r="C4" s="40" t="s">
        <v>11</v>
      </c>
      <c r="D4" s="41"/>
      <c r="E4" s="41"/>
      <c r="F4" s="42">
        <v>114.12</v>
      </c>
      <c r="G4" s="38">
        <v>4150</v>
      </c>
      <c r="H4" s="38">
        <v>110</v>
      </c>
      <c r="I4" s="40" t="s">
        <v>19</v>
      </c>
      <c r="J4" s="32"/>
    </row>
    <row r="5" spans="1:11" s="3" customFormat="1" ht="14.25" x14ac:dyDescent="0.2">
      <c r="A5" s="38" t="s">
        <v>5</v>
      </c>
      <c r="B5" s="39">
        <v>44835</v>
      </c>
      <c r="C5" s="40" t="s">
        <v>12</v>
      </c>
      <c r="D5" s="41"/>
      <c r="E5" s="41"/>
      <c r="F5" s="42">
        <v>44.08</v>
      </c>
      <c r="G5" s="38">
        <v>4300</v>
      </c>
      <c r="H5" s="38">
        <v>130</v>
      </c>
      <c r="I5" s="40" t="s">
        <v>20</v>
      </c>
      <c r="J5" s="32"/>
    </row>
    <row r="6" spans="1:11" s="3" customFormat="1" ht="14.25" x14ac:dyDescent="0.2">
      <c r="A6" s="38" t="s">
        <v>5</v>
      </c>
      <c r="B6" s="39">
        <v>44835</v>
      </c>
      <c r="C6" s="40" t="s">
        <v>51</v>
      </c>
      <c r="D6" s="41"/>
      <c r="E6" s="41"/>
      <c r="F6" s="42">
        <v>250.07</v>
      </c>
      <c r="G6" s="38">
        <v>4150</v>
      </c>
      <c r="H6" s="38">
        <v>110</v>
      </c>
      <c r="I6" s="40" t="s">
        <v>19</v>
      </c>
      <c r="J6" s="32"/>
    </row>
    <row r="7" spans="1:11" s="1" customFormat="1" ht="14.25" x14ac:dyDescent="0.2">
      <c r="A7" s="38" t="s">
        <v>5</v>
      </c>
      <c r="B7" s="39">
        <v>44835</v>
      </c>
      <c r="C7" s="40" t="s">
        <v>14</v>
      </c>
      <c r="D7" s="41"/>
      <c r="E7" s="41"/>
      <c r="F7" s="42">
        <v>67.959999999999994</v>
      </c>
      <c r="G7" s="38">
        <v>4700</v>
      </c>
      <c r="H7" s="38">
        <v>110</v>
      </c>
      <c r="I7" s="43" t="s">
        <v>22</v>
      </c>
      <c r="J7" s="30"/>
    </row>
    <row r="8" spans="1:11" s="1" customFormat="1" ht="14.25" x14ac:dyDescent="0.2">
      <c r="A8" s="38" t="s">
        <v>5</v>
      </c>
      <c r="B8" s="39">
        <v>44835</v>
      </c>
      <c r="C8" s="40" t="s">
        <v>65</v>
      </c>
      <c r="D8" s="41"/>
      <c r="E8" s="41"/>
      <c r="F8" s="42">
        <v>35</v>
      </c>
      <c r="G8" s="38"/>
      <c r="H8" s="38"/>
      <c r="I8" s="43" t="s">
        <v>66</v>
      </c>
      <c r="J8" s="30"/>
    </row>
    <row r="9" spans="1:11" s="10" customFormat="1" ht="14.25" x14ac:dyDescent="0.2">
      <c r="A9" s="38" t="s">
        <v>3</v>
      </c>
      <c r="B9" s="39">
        <v>44835</v>
      </c>
      <c r="C9" s="43" t="s">
        <v>6</v>
      </c>
      <c r="D9" s="41"/>
      <c r="E9" s="41"/>
      <c r="F9" s="42">
        <v>1698.57</v>
      </c>
      <c r="G9" s="38">
        <v>4000</v>
      </c>
      <c r="H9" s="38">
        <v>110</v>
      </c>
      <c r="I9" s="43" t="s">
        <v>23</v>
      </c>
      <c r="J9" s="44"/>
    </row>
    <row r="10" spans="1:11" s="10" customFormat="1" x14ac:dyDescent="0.25">
      <c r="A10" s="45" t="s">
        <v>3</v>
      </c>
      <c r="B10" s="46">
        <v>44835</v>
      </c>
      <c r="C10" s="47" t="s">
        <v>7</v>
      </c>
      <c r="D10" s="48"/>
      <c r="E10" s="48"/>
      <c r="F10" s="49"/>
      <c r="G10" s="45">
        <v>4010</v>
      </c>
      <c r="H10" s="45">
        <v>110</v>
      </c>
      <c r="I10" s="50" t="s">
        <v>24</v>
      </c>
      <c r="J10" s="44"/>
    </row>
    <row r="11" spans="1:11" s="10" customFormat="1" x14ac:dyDescent="0.25">
      <c r="A11" s="45" t="s">
        <v>3</v>
      </c>
      <c r="B11" s="46">
        <v>44835</v>
      </c>
      <c r="C11" s="47" t="s">
        <v>8</v>
      </c>
      <c r="D11" s="48"/>
      <c r="E11" s="48"/>
      <c r="F11" s="49"/>
      <c r="G11" s="45">
        <v>4030</v>
      </c>
      <c r="H11" s="45">
        <v>110</v>
      </c>
      <c r="I11" s="50" t="s">
        <v>25</v>
      </c>
      <c r="J11" s="44"/>
    </row>
    <row r="12" spans="1:11" s="10" customFormat="1" ht="15" customHeight="1" x14ac:dyDescent="0.2">
      <c r="A12" s="38" t="s">
        <v>0</v>
      </c>
      <c r="B12" s="38">
        <v>104034</v>
      </c>
      <c r="C12" s="43" t="s">
        <v>64</v>
      </c>
      <c r="D12" s="51"/>
      <c r="E12" s="41"/>
      <c r="F12" s="42">
        <v>-455</v>
      </c>
      <c r="G12" s="38">
        <v>4700</v>
      </c>
      <c r="H12" s="38">
        <v>170</v>
      </c>
      <c r="I12" s="43" t="s">
        <v>27</v>
      </c>
      <c r="J12" s="44"/>
      <c r="K12" s="12"/>
    </row>
    <row r="13" spans="1:11" s="3" customFormat="1" ht="14.25" x14ac:dyDescent="0.2">
      <c r="A13" s="38" t="s">
        <v>0</v>
      </c>
      <c r="B13" s="38">
        <v>104033</v>
      </c>
      <c r="C13" s="43" t="s">
        <v>52</v>
      </c>
      <c r="D13" s="51"/>
      <c r="E13" s="41"/>
      <c r="F13" s="42">
        <v>7573.8</v>
      </c>
      <c r="G13" s="38">
        <v>4135</v>
      </c>
      <c r="H13" s="38">
        <v>110</v>
      </c>
      <c r="I13" s="40" t="s">
        <v>76</v>
      </c>
      <c r="J13" s="32"/>
    </row>
    <row r="14" spans="1:11" s="3" customFormat="1" ht="14.25" x14ac:dyDescent="0.2">
      <c r="A14" s="38" t="s">
        <v>0</v>
      </c>
      <c r="B14" s="38">
        <v>104028</v>
      </c>
      <c r="C14" s="43" t="s">
        <v>82</v>
      </c>
      <c r="D14" s="51"/>
      <c r="E14" s="41"/>
      <c r="F14" s="42">
        <v>270</v>
      </c>
      <c r="G14" s="38">
        <v>4130</v>
      </c>
      <c r="H14" s="38">
        <v>110</v>
      </c>
      <c r="I14" s="40" t="s">
        <v>21</v>
      </c>
      <c r="J14" s="32"/>
    </row>
    <row r="15" spans="1:11" s="3" customFormat="1" ht="14.25" x14ac:dyDescent="0.2">
      <c r="A15" s="38" t="s">
        <v>3</v>
      </c>
      <c r="B15" s="38">
        <v>620058359</v>
      </c>
      <c r="C15" s="40" t="s">
        <v>53</v>
      </c>
      <c r="D15" s="41"/>
      <c r="E15" s="41"/>
      <c r="F15" s="42">
        <v>1000</v>
      </c>
      <c r="G15" s="38">
        <v>4185</v>
      </c>
      <c r="H15" s="38">
        <v>110</v>
      </c>
      <c r="I15" s="40" t="s">
        <v>40</v>
      </c>
      <c r="J15" s="32"/>
    </row>
    <row r="16" spans="1:11" s="3" customFormat="1" ht="14.25" x14ac:dyDescent="0.2">
      <c r="A16" s="38" t="s">
        <v>3</v>
      </c>
      <c r="B16" s="38"/>
      <c r="C16" s="40" t="s">
        <v>54</v>
      </c>
      <c r="D16" s="41">
        <v>1874.25</v>
      </c>
      <c r="E16" s="41">
        <v>374.85</v>
      </c>
      <c r="F16" s="42">
        <v>2249.1</v>
      </c>
      <c r="G16" s="38"/>
      <c r="H16" s="38"/>
      <c r="I16" s="40"/>
      <c r="J16" s="32"/>
    </row>
    <row r="17" spans="1:10" s="3" customFormat="1" ht="14.25" x14ac:dyDescent="0.2">
      <c r="A17" s="38" t="s">
        <v>3</v>
      </c>
      <c r="B17" s="38"/>
      <c r="C17" s="40" t="s">
        <v>54</v>
      </c>
      <c r="D17" s="41">
        <v>155</v>
      </c>
      <c r="E17" s="41">
        <v>11</v>
      </c>
      <c r="F17" s="42">
        <v>166</v>
      </c>
      <c r="G17" s="38"/>
      <c r="H17" s="38"/>
      <c r="I17" s="40"/>
      <c r="J17" s="32"/>
    </row>
    <row r="18" spans="1:10" s="3" customFormat="1" ht="14.25" x14ac:dyDescent="0.2">
      <c r="A18" s="38" t="s">
        <v>3</v>
      </c>
      <c r="B18" s="38">
        <v>112558991</v>
      </c>
      <c r="C18" s="40" t="s">
        <v>56</v>
      </c>
      <c r="D18" s="41"/>
      <c r="E18" s="41"/>
      <c r="F18" s="42">
        <v>1511</v>
      </c>
      <c r="G18" s="38">
        <v>4185</v>
      </c>
      <c r="H18" s="38">
        <v>110</v>
      </c>
      <c r="I18" s="40" t="s">
        <v>40</v>
      </c>
      <c r="J18" s="33"/>
    </row>
    <row r="19" spans="1:10" x14ac:dyDescent="0.25">
      <c r="A19" s="38" t="s">
        <v>3</v>
      </c>
      <c r="B19" s="38">
        <v>394756529</v>
      </c>
      <c r="C19" s="40" t="s">
        <v>57</v>
      </c>
      <c r="D19" s="41">
        <v>91.67</v>
      </c>
      <c r="E19" s="41">
        <v>18.329999999999998</v>
      </c>
      <c r="F19" s="42">
        <v>110</v>
      </c>
      <c r="G19" s="38"/>
      <c r="H19" s="38"/>
      <c r="I19" s="43" t="s">
        <v>58</v>
      </c>
      <c r="J19" s="26"/>
    </row>
    <row r="20" spans="1:10" s="3" customFormat="1" x14ac:dyDescent="0.25">
      <c r="A20" s="45" t="s">
        <v>3</v>
      </c>
      <c r="B20" s="45" t="s">
        <v>62</v>
      </c>
      <c r="C20" s="47" t="s">
        <v>59</v>
      </c>
      <c r="D20" s="48"/>
      <c r="E20" s="48"/>
      <c r="F20" s="49">
        <v>120</v>
      </c>
      <c r="G20" s="45"/>
      <c r="H20" s="45"/>
      <c r="I20" s="47"/>
      <c r="J20" s="52"/>
    </row>
    <row r="21" spans="1:10" x14ac:dyDescent="0.25">
      <c r="A21" s="66" t="s">
        <v>3</v>
      </c>
      <c r="B21" s="66" t="s">
        <v>49</v>
      </c>
      <c r="C21" s="67" t="s">
        <v>60</v>
      </c>
      <c r="D21" s="68">
        <v>440</v>
      </c>
      <c r="E21" s="68">
        <v>88</v>
      </c>
      <c r="F21" s="69">
        <v>528</v>
      </c>
      <c r="G21" s="66"/>
      <c r="H21" s="66"/>
      <c r="I21" s="70"/>
      <c r="J21" s="53" t="s">
        <v>84</v>
      </c>
    </row>
    <row r="22" spans="1:10" x14ac:dyDescent="0.25">
      <c r="A22" s="38" t="s">
        <v>3</v>
      </c>
      <c r="B22" s="38">
        <v>13570</v>
      </c>
      <c r="C22" s="40" t="s">
        <v>61</v>
      </c>
      <c r="D22" s="41">
        <v>29.5</v>
      </c>
      <c r="E22" s="41">
        <v>5.9</v>
      </c>
      <c r="F22" s="42">
        <v>35.4</v>
      </c>
      <c r="G22" s="38">
        <v>4700</v>
      </c>
      <c r="H22" s="38">
        <v>170</v>
      </c>
      <c r="I22" s="43" t="s">
        <v>22</v>
      </c>
      <c r="J22" s="26"/>
    </row>
    <row r="24" spans="1:10" x14ac:dyDescent="0.25">
      <c r="A24" s="66" t="s">
        <v>3</v>
      </c>
      <c r="B24" s="66">
        <v>213272</v>
      </c>
      <c r="C24" s="67" t="s">
        <v>63</v>
      </c>
      <c r="D24" s="68">
        <v>11</v>
      </c>
      <c r="E24" s="68">
        <v>2.2000000000000002</v>
      </c>
      <c r="F24" s="69">
        <v>13.2</v>
      </c>
      <c r="G24" s="66">
        <v>4115</v>
      </c>
      <c r="H24" s="66">
        <v>110</v>
      </c>
      <c r="I24" s="70" t="s">
        <v>31</v>
      </c>
      <c r="J24" s="53" t="s">
        <v>84</v>
      </c>
    </row>
    <row r="25" spans="1:10" x14ac:dyDescent="0.25">
      <c r="A25" s="30"/>
      <c r="B25" s="30"/>
      <c r="C25" s="32"/>
      <c r="D25" s="33"/>
      <c r="E25" s="33"/>
      <c r="F25" s="54"/>
      <c r="G25" s="30"/>
      <c r="H25" s="30"/>
      <c r="I25" s="44"/>
      <c r="J25" s="26"/>
    </row>
    <row r="26" spans="1:10" x14ac:dyDescent="0.25">
      <c r="A26" s="30"/>
      <c r="B26" s="55"/>
      <c r="C26" s="56" t="s">
        <v>4</v>
      </c>
      <c r="D26" s="57">
        <f>SUM(D3:D24)</f>
        <v>2601.42</v>
      </c>
      <c r="E26" s="57">
        <f>SUM(E3:E24)</f>
        <v>500.28</v>
      </c>
      <c r="F26" s="57">
        <f>SUM(F3:F24)</f>
        <v>15471.29</v>
      </c>
      <c r="G26" s="30"/>
      <c r="H26" s="30"/>
      <c r="I26" s="26"/>
      <c r="J26" s="26"/>
    </row>
    <row r="27" spans="1:10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x14ac:dyDescent="0.25">
      <c r="A28"/>
      <c r="D28"/>
      <c r="E28"/>
      <c r="F28"/>
      <c r="G28"/>
      <c r="H28"/>
    </row>
    <row r="29" spans="1:10" x14ac:dyDescent="0.25">
      <c r="A29" s="122" t="s">
        <v>87</v>
      </c>
      <c r="B29" s="122"/>
      <c r="D29"/>
      <c r="E29"/>
      <c r="F29"/>
      <c r="G29"/>
      <c r="H29"/>
    </row>
    <row r="30" spans="1:10" x14ac:dyDescent="0.25">
      <c r="A30" s="25"/>
      <c r="B30" s="26" t="s">
        <v>85</v>
      </c>
      <c r="D30"/>
      <c r="E30"/>
      <c r="F30"/>
      <c r="G30"/>
      <c r="H30"/>
    </row>
    <row r="31" spans="1:10" ht="30" x14ac:dyDescent="0.25">
      <c r="A31" s="27"/>
      <c r="B31" s="28" t="s">
        <v>83</v>
      </c>
      <c r="C31" s="10"/>
      <c r="D31" s="12"/>
      <c r="E31"/>
      <c r="F31"/>
      <c r="G31"/>
      <c r="H31"/>
    </row>
    <row r="32" spans="1:10" x14ac:dyDescent="0.25">
      <c r="A32" s="29"/>
      <c r="B32" s="26" t="s">
        <v>86</v>
      </c>
      <c r="C32" s="10"/>
      <c r="D32" s="12"/>
      <c r="E32"/>
      <c r="F32"/>
      <c r="G32"/>
      <c r="H32"/>
    </row>
  </sheetData>
  <mergeCells count="1">
    <mergeCell ref="A29:B29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D546D-29EF-498D-A92F-84A25540633B}">
  <sheetPr>
    <pageSetUpPr fitToPage="1"/>
  </sheetPr>
  <dimension ref="A1:K38"/>
  <sheetViews>
    <sheetView workbookViewId="0">
      <selection activeCell="D21" sqref="D21"/>
    </sheetView>
  </sheetViews>
  <sheetFormatPr defaultRowHeight="15" x14ac:dyDescent="0.25"/>
  <cols>
    <col min="1" max="1" width="9.140625" style="13"/>
    <col min="2" max="2" width="18" style="13" customWidth="1"/>
    <col min="3" max="3" width="13.28515625" customWidth="1"/>
    <col min="4" max="4" width="54.85546875" bestFit="1" customWidth="1"/>
    <col min="5" max="5" width="12.85546875" style="14" bestFit="1" customWidth="1"/>
    <col min="6" max="6" width="11.5703125" style="14" bestFit="1" customWidth="1"/>
    <col min="7" max="7" width="12.85546875" style="14" bestFit="1" customWidth="1"/>
    <col min="8" max="8" width="6.42578125" style="13" bestFit="1" customWidth="1"/>
    <col min="9" max="9" width="5.7109375" style="13" bestFit="1" customWidth="1"/>
    <col min="10" max="10" width="21.5703125" bestFit="1" customWidth="1"/>
    <col min="11" max="11" width="15.140625" customWidth="1"/>
  </cols>
  <sheetData>
    <row r="1" spans="1:11" s="3" customFormat="1" x14ac:dyDescent="0.25">
      <c r="A1" s="1"/>
      <c r="B1" s="1"/>
      <c r="C1" s="2" t="s">
        <v>46</v>
      </c>
      <c r="E1" s="4"/>
      <c r="F1" s="4"/>
      <c r="G1" s="4"/>
      <c r="H1" s="1"/>
      <c r="I1" s="1"/>
      <c r="K1" s="32"/>
    </row>
    <row r="2" spans="1:11" s="5" customFormat="1" ht="30" x14ac:dyDescent="0.25">
      <c r="A2" s="5" t="s">
        <v>0</v>
      </c>
      <c r="C2" s="6" t="s">
        <v>1</v>
      </c>
      <c r="D2" s="5" t="s">
        <v>2</v>
      </c>
      <c r="E2" s="7" t="s">
        <v>15</v>
      </c>
      <c r="F2" s="7" t="s">
        <v>28</v>
      </c>
      <c r="G2" s="7" t="s">
        <v>29</v>
      </c>
      <c r="H2" s="5" t="s">
        <v>16</v>
      </c>
      <c r="I2" s="5" t="s">
        <v>15</v>
      </c>
      <c r="J2" s="8" t="s">
        <v>17</v>
      </c>
      <c r="K2" s="37" t="s">
        <v>83</v>
      </c>
    </row>
    <row r="3" spans="1:11" s="1" customFormat="1" ht="14.25" x14ac:dyDescent="0.2">
      <c r="A3" s="1" t="s">
        <v>5</v>
      </c>
      <c r="B3" s="1" t="s">
        <v>90</v>
      </c>
      <c r="C3" s="16">
        <v>44866</v>
      </c>
      <c r="D3" s="3" t="s">
        <v>9</v>
      </c>
      <c r="E3" s="64">
        <v>307</v>
      </c>
      <c r="F3" s="4"/>
      <c r="G3" s="9"/>
      <c r="H3" s="1">
        <v>4120</v>
      </c>
      <c r="I3" s="1">
        <v>110</v>
      </c>
      <c r="J3" s="10" t="s">
        <v>18</v>
      </c>
      <c r="K3" s="30"/>
    </row>
    <row r="4" spans="1:11" s="3" customFormat="1" ht="14.25" x14ac:dyDescent="0.2">
      <c r="A4" s="1" t="s">
        <v>5</v>
      </c>
      <c r="B4" s="1" t="s">
        <v>90</v>
      </c>
      <c r="C4" s="16">
        <v>44866</v>
      </c>
      <c r="D4" s="3" t="s">
        <v>12</v>
      </c>
      <c r="E4" s="64">
        <v>139.30000000000001</v>
      </c>
      <c r="F4" s="4"/>
      <c r="G4" s="9"/>
      <c r="H4" s="1">
        <v>4300</v>
      </c>
      <c r="I4" s="1">
        <v>130</v>
      </c>
      <c r="J4" s="3" t="s">
        <v>20</v>
      </c>
      <c r="K4" s="32"/>
    </row>
    <row r="5" spans="1:11" s="3" customFormat="1" ht="14.25" x14ac:dyDescent="0.2">
      <c r="A5" s="1" t="s">
        <v>5</v>
      </c>
      <c r="B5" s="1" t="s">
        <v>90</v>
      </c>
      <c r="C5" s="16">
        <v>44866</v>
      </c>
      <c r="D5" s="3" t="s">
        <v>51</v>
      </c>
      <c r="E5" s="64">
        <v>415.04</v>
      </c>
      <c r="F5" s="4"/>
      <c r="G5" s="9"/>
      <c r="H5" s="1">
        <v>4150</v>
      </c>
      <c r="I5" s="1">
        <v>110</v>
      </c>
      <c r="J5" s="3" t="s">
        <v>19</v>
      </c>
      <c r="K5" s="32"/>
    </row>
    <row r="6" spans="1:11" s="3" customFormat="1" ht="14.25" x14ac:dyDescent="0.2">
      <c r="A6" s="1" t="s">
        <v>5</v>
      </c>
      <c r="B6" s="1" t="s">
        <v>90</v>
      </c>
      <c r="C6" s="16">
        <v>44866</v>
      </c>
      <c r="D6" s="3" t="s">
        <v>14</v>
      </c>
      <c r="E6" s="64">
        <v>67.959999999999994</v>
      </c>
      <c r="F6" s="4"/>
      <c r="G6" s="9"/>
      <c r="H6" s="1">
        <v>4700</v>
      </c>
      <c r="I6" s="1">
        <v>110</v>
      </c>
      <c r="J6" s="10" t="s">
        <v>22</v>
      </c>
      <c r="K6" s="30"/>
    </row>
    <row r="7" spans="1:11" s="1" customFormat="1" ht="14.25" x14ac:dyDescent="0.2">
      <c r="A7" s="1" t="s">
        <v>5</v>
      </c>
      <c r="B7" s="1" t="s">
        <v>90</v>
      </c>
      <c r="C7" s="16">
        <v>44866</v>
      </c>
      <c r="D7" s="10" t="s">
        <v>6</v>
      </c>
      <c r="E7" s="64">
        <v>3663.75</v>
      </c>
      <c r="F7" s="4"/>
      <c r="G7" s="9">
        <v>3663.75</v>
      </c>
      <c r="H7" s="1">
        <v>4000</v>
      </c>
      <c r="I7" s="1">
        <v>110</v>
      </c>
      <c r="J7" s="10" t="s">
        <v>23</v>
      </c>
      <c r="K7" s="30"/>
    </row>
    <row r="8" spans="1:11" s="1" customFormat="1" ht="14.25" x14ac:dyDescent="0.2">
      <c r="A8" s="1" t="s">
        <v>5</v>
      </c>
      <c r="B8" s="1" t="s">
        <v>90</v>
      </c>
      <c r="C8" s="16">
        <v>44866</v>
      </c>
      <c r="D8" s="3" t="s">
        <v>89</v>
      </c>
      <c r="E8" s="64">
        <v>88.91</v>
      </c>
      <c r="F8" s="4"/>
      <c r="G8" s="9"/>
      <c r="H8" s="1">
        <v>4150</v>
      </c>
      <c r="I8" s="1">
        <v>110</v>
      </c>
      <c r="J8" s="10" t="s">
        <v>19</v>
      </c>
      <c r="K8" s="44"/>
    </row>
    <row r="9" spans="1:11" s="1" customFormat="1" ht="14.25" x14ac:dyDescent="0.2">
      <c r="A9" s="1" t="s">
        <v>5</v>
      </c>
      <c r="B9" s="1" t="s">
        <v>90</v>
      </c>
      <c r="C9" s="16">
        <v>44866</v>
      </c>
      <c r="D9" s="3" t="s">
        <v>92</v>
      </c>
      <c r="E9" s="65">
        <v>14.44</v>
      </c>
      <c r="F9" s="4"/>
      <c r="G9" s="9"/>
      <c r="H9" s="1">
        <v>4090</v>
      </c>
      <c r="I9" s="1">
        <v>110</v>
      </c>
      <c r="J9" s="10" t="s">
        <v>93</v>
      </c>
      <c r="K9" s="44"/>
    </row>
    <row r="10" spans="1:11" s="1" customFormat="1" ht="14.25" x14ac:dyDescent="0.2">
      <c r="A10" s="1" t="s">
        <v>0</v>
      </c>
      <c r="B10" s="1" t="s">
        <v>90</v>
      </c>
      <c r="C10" s="16">
        <v>44866</v>
      </c>
      <c r="D10" s="3" t="s">
        <v>94</v>
      </c>
      <c r="E10" s="65">
        <v>336.86</v>
      </c>
      <c r="F10" s="4"/>
      <c r="G10" s="9"/>
      <c r="H10" s="1">
        <v>230</v>
      </c>
      <c r="J10" s="10" t="s">
        <v>95</v>
      </c>
      <c r="K10" s="44"/>
    </row>
    <row r="12" spans="1:11" s="10" customFormat="1" ht="14.25" x14ac:dyDescent="0.2">
      <c r="A12" s="1" t="s">
        <v>3</v>
      </c>
      <c r="B12" s="1" t="s">
        <v>91</v>
      </c>
      <c r="C12" s="16" t="s">
        <v>26</v>
      </c>
      <c r="D12" s="10" t="s">
        <v>67</v>
      </c>
      <c r="E12" s="4"/>
      <c r="F12" s="4"/>
      <c r="G12" s="9">
        <v>-65</v>
      </c>
      <c r="H12" s="1">
        <v>4700</v>
      </c>
      <c r="I12" s="1">
        <v>170</v>
      </c>
      <c r="J12" s="10" t="s">
        <v>27</v>
      </c>
      <c r="K12" s="32"/>
    </row>
    <row r="13" spans="1:11" s="3" customFormat="1" x14ac:dyDescent="0.25">
      <c r="A13" s="58" t="s">
        <v>3</v>
      </c>
      <c r="B13" s="58" t="s">
        <v>91</v>
      </c>
      <c r="C13" s="58"/>
      <c r="D13" s="59" t="s">
        <v>68</v>
      </c>
      <c r="E13" s="60"/>
      <c r="F13" s="60"/>
      <c r="G13" s="61">
        <v>67.5</v>
      </c>
      <c r="H13" s="58">
        <v>4185</v>
      </c>
      <c r="I13" s="58">
        <v>110</v>
      </c>
      <c r="J13" s="59" t="s">
        <v>40</v>
      </c>
      <c r="K13" s="62" t="s">
        <v>84</v>
      </c>
    </row>
    <row r="14" spans="1:11" s="3" customFormat="1" x14ac:dyDescent="0.25">
      <c r="A14" s="58"/>
      <c r="B14" s="58" t="s">
        <v>91</v>
      </c>
      <c r="C14" s="58"/>
      <c r="D14" s="59" t="s">
        <v>79</v>
      </c>
      <c r="E14" s="60"/>
      <c r="F14" s="60"/>
      <c r="G14" s="61">
        <v>32.5</v>
      </c>
      <c r="H14" s="58">
        <v>4185</v>
      </c>
      <c r="I14" s="58">
        <v>110</v>
      </c>
      <c r="J14" s="59" t="s">
        <v>40</v>
      </c>
      <c r="K14" s="62" t="s">
        <v>84</v>
      </c>
    </row>
    <row r="15" spans="1:11" x14ac:dyDescent="0.25">
      <c r="A15" s="58" t="s">
        <v>3</v>
      </c>
      <c r="B15" s="58" t="s">
        <v>91</v>
      </c>
      <c r="C15" s="58"/>
      <c r="D15" s="59" t="s">
        <v>69</v>
      </c>
      <c r="E15" s="60">
        <v>440</v>
      </c>
      <c r="F15" s="60">
        <v>88</v>
      </c>
      <c r="G15" s="61">
        <v>528</v>
      </c>
      <c r="H15" s="58"/>
      <c r="I15" s="58"/>
      <c r="J15" s="63" t="s">
        <v>80</v>
      </c>
      <c r="K15" s="62" t="s">
        <v>84</v>
      </c>
    </row>
    <row r="17" spans="1:11" x14ac:dyDescent="0.25">
      <c r="A17" s="58" t="s">
        <v>3</v>
      </c>
      <c r="B17" s="58" t="s">
        <v>91</v>
      </c>
      <c r="C17" s="58">
        <v>101589</v>
      </c>
      <c r="D17" s="59" t="s">
        <v>78</v>
      </c>
      <c r="E17" s="60">
        <v>22</v>
      </c>
      <c r="F17" s="60">
        <v>4.4000000000000004</v>
      </c>
      <c r="G17" s="61">
        <v>26.4</v>
      </c>
      <c r="H17" s="58">
        <v>4135</v>
      </c>
      <c r="I17" s="58">
        <v>110</v>
      </c>
      <c r="J17" s="59" t="s">
        <v>76</v>
      </c>
      <c r="K17" s="62" t="s">
        <v>84</v>
      </c>
    </row>
    <row r="18" spans="1:11" x14ac:dyDescent="0.25">
      <c r="A18" s="21" t="s">
        <v>3</v>
      </c>
      <c r="B18" s="21" t="s">
        <v>91</v>
      </c>
      <c r="C18" s="21">
        <v>1020298945</v>
      </c>
      <c r="D18" s="22" t="s">
        <v>70</v>
      </c>
      <c r="E18" s="23">
        <v>50</v>
      </c>
      <c r="F18" s="23"/>
      <c r="G18" s="24">
        <v>50</v>
      </c>
      <c r="H18" s="21">
        <v>4530</v>
      </c>
      <c r="I18" s="21">
        <v>150</v>
      </c>
      <c r="J18" s="22" t="s">
        <v>38</v>
      </c>
      <c r="K18" s="29"/>
    </row>
    <row r="19" spans="1:11" x14ac:dyDescent="0.25">
      <c r="A19" s="58" t="s">
        <v>3</v>
      </c>
      <c r="B19" s="58" t="s">
        <v>91</v>
      </c>
      <c r="C19" s="58">
        <v>15949</v>
      </c>
      <c r="D19" s="59" t="s">
        <v>71</v>
      </c>
      <c r="E19" s="60">
        <v>150</v>
      </c>
      <c r="F19" s="60">
        <v>30</v>
      </c>
      <c r="G19" s="61">
        <v>180</v>
      </c>
      <c r="H19" s="58">
        <v>4065</v>
      </c>
      <c r="I19" s="58">
        <v>110</v>
      </c>
      <c r="J19" s="59" t="s">
        <v>35</v>
      </c>
      <c r="K19" s="62" t="s">
        <v>84</v>
      </c>
    </row>
    <row r="20" spans="1:11" x14ac:dyDescent="0.25">
      <c r="A20" s="58" t="s">
        <v>3</v>
      </c>
      <c r="B20" s="58" t="s">
        <v>91</v>
      </c>
      <c r="C20" s="58">
        <v>16004</v>
      </c>
      <c r="D20" s="59" t="s">
        <v>71</v>
      </c>
      <c r="E20" s="60">
        <v>140</v>
      </c>
      <c r="F20" s="60">
        <v>28</v>
      </c>
      <c r="G20" s="61">
        <v>168</v>
      </c>
      <c r="H20" s="58">
        <v>4065</v>
      </c>
      <c r="I20" s="58">
        <v>110</v>
      </c>
      <c r="J20" s="59" t="s">
        <v>35</v>
      </c>
      <c r="K20" s="62" t="s">
        <v>84</v>
      </c>
    </row>
    <row r="21" spans="1:11" x14ac:dyDescent="0.25">
      <c r="A21" s="58" t="s">
        <v>3</v>
      </c>
      <c r="B21" s="58" t="s">
        <v>91</v>
      </c>
      <c r="C21" s="58">
        <v>16015</v>
      </c>
      <c r="D21" s="59" t="s">
        <v>71</v>
      </c>
      <c r="E21" s="60">
        <v>140</v>
      </c>
      <c r="F21" s="60">
        <v>28</v>
      </c>
      <c r="G21" s="61">
        <v>168</v>
      </c>
      <c r="H21" s="58">
        <v>4065</v>
      </c>
      <c r="I21" s="58">
        <v>110</v>
      </c>
      <c r="J21" s="59" t="s">
        <v>35</v>
      </c>
      <c r="K21" s="62" t="s">
        <v>84</v>
      </c>
    </row>
    <row r="22" spans="1:11" x14ac:dyDescent="0.25">
      <c r="A22" s="58" t="s">
        <v>3</v>
      </c>
      <c r="B22" s="58" t="s">
        <v>91</v>
      </c>
      <c r="C22" s="58">
        <v>16019</v>
      </c>
      <c r="D22" s="59" t="s">
        <v>71</v>
      </c>
      <c r="E22" s="60">
        <v>280</v>
      </c>
      <c r="F22" s="60">
        <v>56</v>
      </c>
      <c r="G22" s="61">
        <v>336</v>
      </c>
      <c r="H22" s="58">
        <v>4065</v>
      </c>
      <c r="I22" s="58">
        <v>110</v>
      </c>
      <c r="J22" s="59" t="s">
        <v>35</v>
      </c>
      <c r="K22" s="62" t="s">
        <v>84</v>
      </c>
    </row>
    <row r="24" spans="1:11" x14ac:dyDescent="0.25">
      <c r="A24" s="58" t="s">
        <v>3</v>
      </c>
      <c r="B24" s="58" t="s">
        <v>91</v>
      </c>
      <c r="C24" s="58" t="s">
        <v>72</v>
      </c>
      <c r="D24" s="59" t="s">
        <v>73</v>
      </c>
      <c r="E24" s="60">
        <v>61.84</v>
      </c>
      <c r="F24" s="60">
        <v>12.37</v>
      </c>
      <c r="G24" s="61">
        <v>74.209999999999994</v>
      </c>
      <c r="H24" s="58">
        <v>4165</v>
      </c>
      <c r="I24" s="58">
        <v>110</v>
      </c>
      <c r="J24" s="63" t="s">
        <v>37</v>
      </c>
      <c r="K24" s="25"/>
    </row>
    <row r="25" spans="1:11" x14ac:dyDescent="0.25">
      <c r="A25" s="58" t="s">
        <v>3</v>
      </c>
      <c r="B25" s="58" t="s">
        <v>91</v>
      </c>
      <c r="C25" s="58" t="s">
        <v>72</v>
      </c>
      <c r="D25" s="59" t="s">
        <v>74</v>
      </c>
      <c r="E25" s="60">
        <v>81</v>
      </c>
      <c r="F25" s="60"/>
      <c r="G25" s="61">
        <v>81</v>
      </c>
      <c r="H25" s="58">
        <v>4185</v>
      </c>
      <c r="I25" s="58">
        <v>110</v>
      </c>
      <c r="J25" s="59" t="s">
        <v>40</v>
      </c>
      <c r="K25" s="62" t="s">
        <v>84</v>
      </c>
    </row>
    <row r="26" spans="1:11" x14ac:dyDescent="0.25">
      <c r="A26" s="58" t="s">
        <v>3</v>
      </c>
      <c r="B26" s="58" t="s">
        <v>91</v>
      </c>
      <c r="C26" s="58" t="s">
        <v>72</v>
      </c>
      <c r="D26" s="59" t="s">
        <v>75</v>
      </c>
      <c r="E26" s="60">
        <v>91.94</v>
      </c>
      <c r="F26" s="60"/>
      <c r="G26" s="61">
        <v>91.94</v>
      </c>
      <c r="H26" s="58"/>
      <c r="I26" s="58"/>
      <c r="J26" s="59" t="s">
        <v>81</v>
      </c>
      <c r="K26" s="62" t="s">
        <v>84</v>
      </c>
    </row>
    <row r="27" spans="1:11" x14ac:dyDescent="0.25">
      <c r="A27" s="1"/>
      <c r="B27" s="1"/>
      <c r="C27" s="1"/>
      <c r="D27" s="3"/>
      <c r="E27" s="4"/>
      <c r="F27" s="4"/>
      <c r="G27" s="9"/>
      <c r="H27" s="1"/>
      <c r="I27" s="1"/>
      <c r="J27" s="3"/>
    </row>
    <row r="28" spans="1:11" x14ac:dyDescent="0.25">
      <c r="A28" s="1"/>
      <c r="B28" s="1"/>
      <c r="C28" s="1"/>
      <c r="D28" s="3"/>
      <c r="E28" s="4"/>
      <c r="F28" s="4"/>
      <c r="G28" s="9"/>
      <c r="H28" s="1"/>
      <c r="I28" s="1"/>
      <c r="J28" s="3"/>
    </row>
    <row r="29" spans="1:11" x14ac:dyDescent="0.25">
      <c r="A29" s="1"/>
      <c r="B29" s="1"/>
      <c r="C29" s="1"/>
      <c r="D29" s="3"/>
      <c r="E29" s="4"/>
      <c r="F29" s="4"/>
      <c r="G29" s="9"/>
      <c r="H29" s="1"/>
      <c r="I29" s="1"/>
      <c r="J29" s="3"/>
    </row>
    <row r="30" spans="1:11" x14ac:dyDescent="0.25">
      <c r="A30" s="1"/>
      <c r="B30" s="1"/>
      <c r="C30" s="15"/>
      <c r="D30" s="11" t="s">
        <v>4</v>
      </c>
      <c r="E30" s="4">
        <f>SUM(E3:E29)</f>
        <v>6490.0399999999991</v>
      </c>
      <c r="F30" s="4">
        <f>SUM(F3:F29)</f>
        <v>246.77</v>
      </c>
      <c r="G30" s="4">
        <f>SUM(G3:G29)</f>
        <v>5402.2999999999993</v>
      </c>
      <c r="H30" s="1"/>
      <c r="I30" s="1"/>
    </row>
    <row r="31" spans="1:11" x14ac:dyDescent="0.25">
      <c r="A31"/>
      <c r="B31"/>
      <c r="E31"/>
      <c r="F31"/>
      <c r="G31"/>
      <c r="H31"/>
      <c r="I31"/>
    </row>
    <row r="32" spans="1:11" x14ac:dyDescent="0.25">
      <c r="A32"/>
      <c r="B32"/>
      <c r="E32"/>
      <c r="F32"/>
      <c r="G32"/>
      <c r="H32"/>
      <c r="I32"/>
    </row>
    <row r="33" spans="1:9" x14ac:dyDescent="0.25">
      <c r="A33"/>
      <c r="B33"/>
      <c r="E33"/>
      <c r="F33"/>
      <c r="G33"/>
      <c r="H33"/>
      <c r="I33"/>
    </row>
    <row r="34" spans="1:9" x14ac:dyDescent="0.25">
      <c r="A34"/>
      <c r="B34"/>
      <c r="E34"/>
      <c r="F34"/>
      <c r="G34"/>
      <c r="H34"/>
      <c r="I34"/>
    </row>
    <row r="35" spans="1:9" x14ac:dyDescent="0.25">
      <c r="A35" s="122" t="s">
        <v>87</v>
      </c>
      <c r="B35" s="122"/>
      <c r="C35" s="122"/>
      <c r="D35" s="10"/>
      <c r="E35" s="12"/>
      <c r="F35"/>
      <c r="G35"/>
      <c r="H35"/>
      <c r="I35"/>
    </row>
    <row r="36" spans="1:9" x14ac:dyDescent="0.25">
      <c r="A36" s="25"/>
      <c r="B36" s="25"/>
      <c r="C36" s="26" t="s">
        <v>85</v>
      </c>
      <c r="D36" s="10"/>
      <c r="E36" s="12"/>
      <c r="F36"/>
      <c r="G36"/>
      <c r="H36"/>
      <c r="I36"/>
    </row>
    <row r="37" spans="1:9" ht="30" x14ac:dyDescent="0.25">
      <c r="A37" s="27"/>
      <c r="B37" s="27"/>
      <c r="C37" s="28" t="s">
        <v>83</v>
      </c>
    </row>
    <row r="38" spans="1:9" x14ac:dyDescent="0.25">
      <c r="A38" s="29"/>
      <c r="B38" s="29"/>
      <c r="C38" s="26" t="s">
        <v>86</v>
      </c>
    </row>
  </sheetData>
  <mergeCells count="1">
    <mergeCell ref="A35:C35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F2596-1A0C-499F-877F-D96E97B342A1}">
  <sheetPr>
    <pageSetUpPr fitToPage="1"/>
  </sheetPr>
  <dimension ref="A1:K49"/>
  <sheetViews>
    <sheetView workbookViewId="0">
      <selection activeCell="N7" sqref="N7"/>
    </sheetView>
  </sheetViews>
  <sheetFormatPr defaultRowHeight="15" x14ac:dyDescent="0.25"/>
  <cols>
    <col min="1" max="1" width="9.140625" style="13"/>
    <col min="2" max="2" width="18" style="13" customWidth="1"/>
    <col min="3" max="3" width="41.85546875" bestFit="1" customWidth="1"/>
    <col min="4" max="4" width="54.85546875" bestFit="1" customWidth="1"/>
    <col min="5" max="5" width="12.85546875" style="14" bestFit="1" customWidth="1"/>
    <col min="6" max="6" width="11.5703125" style="14" bestFit="1" customWidth="1"/>
    <col min="7" max="7" width="12.85546875" style="14" bestFit="1" customWidth="1"/>
    <col min="8" max="8" width="6.42578125" style="13" bestFit="1" customWidth="1"/>
    <col min="9" max="9" width="5.7109375" style="13" bestFit="1" customWidth="1"/>
    <col min="10" max="10" width="21.5703125" bestFit="1" customWidth="1"/>
    <col min="11" max="11" width="15.140625" customWidth="1"/>
  </cols>
  <sheetData>
    <row r="1" spans="1:11" s="3" customFormat="1" x14ac:dyDescent="0.25">
      <c r="A1" s="1"/>
      <c r="B1" s="1"/>
      <c r="C1" s="2" t="s">
        <v>100</v>
      </c>
      <c r="E1" s="4"/>
      <c r="F1" s="4"/>
      <c r="G1" s="4"/>
      <c r="H1" s="1"/>
      <c r="I1" s="1"/>
      <c r="K1" s="32"/>
    </row>
    <row r="2" spans="1:11" s="5" customFormat="1" ht="30" x14ac:dyDescent="0.25">
      <c r="A2" s="5" t="s">
        <v>0</v>
      </c>
      <c r="C2" s="6" t="s">
        <v>1</v>
      </c>
      <c r="D2" s="5" t="s">
        <v>2</v>
      </c>
      <c r="E2" s="7" t="s">
        <v>15</v>
      </c>
      <c r="F2" s="7" t="s">
        <v>28</v>
      </c>
      <c r="G2" s="7" t="s">
        <v>29</v>
      </c>
      <c r="H2" s="5" t="s">
        <v>16</v>
      </c>
      <c r="I2" s="5" t="s">
        <v>15</v>
      </c>
      <c r="J2" s="8" t="s">
        <v>17</v>
      </c>
      <c r="K2" s="72" t="s">
        <v>83</v>
      </c>
    </row>
    <row r="3" spans="1:11" s="10" customFormat="1" x14ac:dyDescent="0.25">
      <c r="A3" s="50" t="s">
        <v>3</v>
      </c>
      <c r="B3" s="74" t="s">
        <v>91</v>
      </c>
      <c r="C3" s="50" t="s">
        <v>123</v>
      </c>
      <c r="D3" s="71" t="s">
        <v>122</v>
      </c>
      <c r="E3" s="75">
        <v>3.61</v>
      </c>
      <c r="F3" s="75"/>
      <c r="G3" s="71">
        <v>3.61</v>
      </c>
      <c r="H3" s="50">
        <v>4010</v>
      </c>
      <c r="I3" s="50">
        <v>110</v>
      </c>
      <c r="J3" s="50" t="s">
        <v>24</v>
      </c>
      <c r="K3" s="71"/>
    </row>
    <row r="4" spans="1:11" s="10" customFormat="1" ht="14.25" x14ac:dyDescent="0.2">
      <c r="A4" s="71" t="s">
        <v>3</v>
      </c>
      <c r="B4" s="71" t="s">
        <v>91</v>
      </c>
      <c r="C4" s="73" t="s">
        <v>124</v>
      </c>
      <c r="D4" s="71" t="s">
        <v>88</v>
      </c>
      <c r="E4" s="76">
        <v>517.52</v>
      </c>
      <c r="F4" s="76"/>
      <c r="G4" s="71">
        <v>517.52</v>
      </c>
      <c r="H4" s="71">
        <v>4010</v>
      </c>
      <c r="I4" s="71">
        <v>110</v>
      </c>
      <c r="J4" s="71" t="s">
        <v>24</v>
      </c>
      <c r="K4" s="71"/>
    </row>
    <row r="5" spans="1:11" s="10" customFormat="1" x14ac:dyDescent="0.25">
      <c r="A5" s="50" t="s">
        <v>3</v>
      </c>
      <c r="B5" s="74" t="s">
        <v>91</v>
      </c>
      <c r="C5" s="71" t="s">
        <v>123</v>
      </c>
      <c r="D5" s="50" t="s">
        <v>8</v>
      </c>
      <c r="E5" s="75"/>
      <c r="F5" s="75"/>
      <c r="G5" s="71"/>
      <c r="H5" s="50">
        <v>4030</v>
      </c>
      <c r="I5" s="50">
        <v>110</v>
      </c>
      <c r="J5" s="50" t="s">
        <v>25</v>
      </c>
      <c r="K5" s="71"/>
    </row>
    <row r="6" spans="1:11" s="10" customFormat="1" x14ac:dyDescent="0.25">
      <c r="A6" s="50" t="s">
        <v>3</v>
      </c>
      <c r="B6" s="74" t="s">
        <v>91</v>
      </c>
      <c r="C6" s="71" t="s">
        <v>124</v>
      </c>
      <c r="D6" s="50" t="s">
        <v>8</v>
      </c>
      <c r="E6" s="75"/>
      <c r="F6" s="75"/>
      <c r="G6" s="71"/>
      <c r="H6" s="50">
        <v>4030</v>
      </c>
      <c r="I6" s="50">
        <v>110</v>
      </c>
      <c r="J6" s="50" t="s">
        <v>25</v>
      </c>
      <c r="K6" s="71"/>
    </row>
    <row r="7" spans="1:11" s="3" customFormat="1" x14ac:dyDescent="0.25">
      <c r="A7" s="50" t="s">
        <v>3</v>
      </c>
      <c r="B7" s="71" t="s">
        <v>91</v>
      </c>
      <c r="C7" s="50" t="s">
        <v>62</v>
      </c>
      <c r="D7" s="50" t="s">
        <v>129</v>
      </c>
      <c r="E7" s="75">
        <v>120</v>
      </c>
      <c r="F7" s="75"/>
      <c r="G7" s="75">
        <v>120</v>
      </c>
      <c r="H7" s="50">
        <v>4501</v>
      </c>
      <c r="I7" s="50">
        <v>150</v>
      </c>
      <c r="J7" s="50" t="s">
        <v>132</v>
      </c>
      <c r="K7" s="77"/>
    </row>
    <row r="8" spans="1:11" x14ac:dyDescent="0.25">
      <c r="A8" s="71" t="s">
        <v>3</v>
      </c>
      <c r="B8" s="71" t="s">
        <v>91</v>
      </c>
      <c r="C8" s="71"/>
      <c r="D8" s="71" t="s">
        <v>130</v>
      </c>
      <c r="E8" s="76">
        <v>290</v>
      </c>
      <c r="F8" s="76"/>
      <c r="G8" s="76">
        <v>290</v>
      </c>
      <c r="H8" s="71">
        <v>4165</v>
      </c>
      <c r="I8" s="71">
        <v>110</v>
      </c>
      <c r="J8" s="71" t="s">
        <v>37</v>
      </c>
      <c r="K8" s="78"/>
    </row>
    <row r="9" spans="1:11" x14ac:dyDescent="0.25">
      <c r="A9" s="50" t="s">
        <v>3</v>
      </c>
      <c r="B9" s="80" t="s">
        <v>91</v>
      </c>
      <c r="C9" s="50">
        <v>1115917</v>
      </c>
      <c r="D9" s="75" t="s">
        <v>126</v>
      </c>
      <c r="E9" s="75"/>
      <c r="F9" s="79"/>
      <c r="G9" s="75">
        <v>88.91</v>
      </c>
      <c r="H9" s="50">
        <v>4150</v>
      </c>
      <c r="I9" s="50">
        <v>110</v>
      </c>
      <c r="J9" s="50" t="s">
        <v>19</v>
      </c>
      <c r="K9" s="80"/>
    </row>
    <row r="10" spans="1:11" x14ac:dyDescent="0.25">
      <c r="A10" s="88" t="s">
        <v>3</v>
      </c>
      <c r="B10" s="88" t="s">
        <v>91</v>
      </c>
      <c r="C10" s="88">
        <v>101588</v>
      </c>
      <c r="D10" s="88" t="s">
        <v>77</v>
      </c>
      <c r="E10" s="89">
        <v>1380</v>
      </c>
      <c r="F10" s="89">
        <v>276</v>
      </c>
      <c r="G10" s="89">
        <v>1656</v>
      </c>
      <c r="H10" s="88">
        <v>4135</v>
      </c>
      <c r="I10" s="88">
        <v>110</v>
      </c>
      <c r="J10" s="88" t="s">
        <v>30</v>
      </c>
      <c r="K10" s="81"/>
    </row>
    <row r="11" spans="1:11" s="3" customFormat="1" ht="14.25" x14ac:dyDescent="0.2">
      <c r="A11" s="44" t="s">
        <v>5</v>
      </c>
      <c r="B11" s="44" t="s">
        <v>90</v>
      </c>
      <c r="C11" s="82">
        <v>44896</v>
      </c>
      <c r="D11" s="44" t="s">
        <v>12</v>
      </c>
      <c r="E11" s="83"/>
      <c r="F11" s="83"/>
      <c r="G11" s="83"/>
      <c r="H11" s="44">
        <v>4300</v>
      </c>
      <c r="I11" s="44">
        <v>130</v>
      </c>
      <c r="J11" s="44" t="s">
        <v>20</v>
      </c>
      <c r="K11" s="44"/>
    </row>
    <row r="12" spans="1:11" s="3" customFormat="1" ht="14.25" x14ac:dyDescent="0.2">
      <c r="A12" s="44" t="s">
        <v>5</v>
      </c>
      <c r="B12" s="44" t="s">
        <v>90</v>
      </c>
      <c r="C12" s="82">
        <v>44896</v>
      </c>
      <c r="D12" s="44" t="s">
        <v>51</v>
      </c>
      <c r="E12" s="83"/>
      <c r="F12" s="83"/>
      <c r="G12" s="83"/>
      <c r="H12" s="44">
        <v>4150</v>
      </c>
      <c r="I12" s="44">
        <v>110</v>
      </c>
      <c r="J12" s="44" t="s">
        <v>19</v>
      </c>
      <c r="K12" s="44"/>
    </row>
    <row r="13" spans="1:11" s="3" customFormat="1" ht="14.25" x14ac:dyDescent="0.2">
      <c r="A13" s="44" t="s">
        <v>5</v>
      </c>
      <c r="B13" s="44" t="s">
        <v>90</v>
      </c>
      <c r="C13" s="82">
        <v>44896</v>
      </c>
      <c r="D13" s="44" t="s">
        <v>14</v>
      </c>
      <c r="E13" s="83"/>
      <c r="F13" s="83"/>
      <c r="G13" s="83"/>
      <c r="H13" s="44">
        <v>4700</v>
      </c>
      <c r="I13" s="44">
        <v>110</v>
      </c>
      <c r="J13" s="44" t="s">
        <v>22</v>
      </c>
      <c r="K13" s="44"/>
    </row>
    <row r="14" spans="1:11" s="1" customFormat="1" ht="14.25" x14ac:dyDescent="0.2">
      <c r="A14" s="44" t="s">
        <v>5</v>
      </c>
      <c r="B14" s="44" t="s">
        <v>90</v>
      </c>
      <c r="C14" s="82">
        <v>44896</v>
      </c>
      <c r="D14" s="44" t="s">
        <v>6</v>
      </c>
      <c r="E14" s="83"/>
      <c r="F14" s="83"/>
      <c r="G14" s="83"/>
      <c r="H14" s="44">
        <v>4000</v>
      </c>
      <c r="I14" s="44">
        <v>110</v>
      </c>
      <c r="J14" s="44" t="s">
        <v>23</v>
      </c>
      <c r="K14" s="44"/>
    </row>
    <row r="15" spans="1:11" s="1" customFormat="1" ht="14.25" x14ac:dyDescent="0.2">
      <c r="A15" s="44" t="s">
        <v>5</v>
      </c>
      <c r="B15" s="44" t="s">
        <v>90</v>
      </c>
      <c r="C15" s="82">
        <v>44896</v>
      </c>
      <c r="D15" s="44" t="s">
        <v>89</v>
      </c>
      <c r="E15" s="83"/>
      <c r="F15" s="83"/>
      <c r="G15" s="83"/>
      <c r="H15" s="44">
        <v>4150</v>
      </c>
      <c r="I15" s="44">
        <v>110</v>
      </c>
      <c r="J15" s="44" t="s">
        <v>19</v>
      </c>
      <c r="K15" s="44"/>
    </row>
    <row r="16" spans="1:11" s="1" customFormat="1" ht="14.25" x14ac:dyDescent="0.2">
      <c r="A16" s="44" t="s">
        <v>5</v>
      </c>
      <c r="B16" s="44" t="s">
        <v>90</v>
      </c>
      <c r="C16" s="82">
        <v>44896</v>
      </c>
      <c r="D16" s="44" t="s">
        <v>92</v>
      </c>
      <c r="E16" s="84"/>
      <c r="F16" s="83"/>
      <c r="G16" s="83"/>
      <c r="H16" s="44">
        <v>4090</v>
      </c>
      <c r="I16" s="44">
        <v>110</v>
      </c>
      <c r="J16" s="44" t="s">
        <v>93</v>
      </c>
      <c r="K16" s="44"/>
    </row>
    <row r="17" spans="1:11" s="1" customFormat="1" ht="14.25" x14ac:dyDescent="0.2">
      <c r="A17" s="90" t="s">
        <v>0</v>
      </c>
      <c r="B17" s="90" t="s">
        <v>90</v>
      </c>
      <c r="C17" s="90">
        <v>104036</v>
      </c>
      <c r="D17" s="90" t="s">
        <v>97</v>
      </c>
      <c r="E17" s="91">
        <v>300</v>
      </c>
      <c r="F17" s="92"/>
      <c r="G17" s="92">
        <v>300</v>
      </c>
      <c r="H17" s="90">
        <v>4501</v>
      </c>
      <c r="I17" s="90">
        <v>150</v>
      </c>
      <c r="J17" s="90" t="s">
        <v>133</v>
      </c>
      <c r="K17" s="90"/>
    </row>
    <row r="18" spans="1:11" s="1" customFormat="1" ht="14.25" x14ac:dyDescent="0.2">
      <c r="A18" s="90" t="s">
        <v>0</v>
      </c>
      <c r="B18" s="90" t="s">
        <v>90</v>
      </c>
      <c r="C18" s="90">
        <v>104037</v>
      </c>
      <c r="D18" s="90" t="s">
        <v>98</v>
      </c>
      <c r="E18" s="91">
        <v>300</v>
      </c>
      <c r="F18" s="92"/>
      <c r="G18" s="92">
        <v>300</v>
      </c>
      <c r="H18" s="90">
        <v>4501</v>
      </c>
      <c r="I18" s="90">
        <v>150</v>
      </c>
      <c r="J18" s="90" t="s">
        <v>133</v>
      </c>
      <c r="K18" s="90"/>
    </row>
    <row r="19" spans="1:11" s="10" customFormat="1" ht="14.25" x14ac:dyDescent="0.2">
      <c r="A19" s="44" t="s">
        <v>3</v>
      </c>
      <c r="B19" s="82" t="s">
        <v>91</v>
      </c>
      <c r="C19" s="82">
        <v>44896</v>
      </c>
      <c r="D19" s="44" t="s">
        <v>8</v>
      </c>
      <c r="E19" s="83"/>
      <c r="F19" s="83"/>
      <c r="G19" s="44"/>
      <c r="H19" s="44">
        <v>4030</v>
      </c>
      <c r="I19" s="44">
        <v>110</v>
      </c>
      <c r="J19" s="44" t="s">
        <v>25</v>
      </c>
      <c r="K19" s="44"/>
    </row>
    <row r="20" spans="1:11" s="10" customFormat="1" ht="14.25" x14ac:dyDescent="0.2">
      <c r="A20" s="44" t="s">
        <v>3</v>
      </c>
      <c r="B20" s="44" t="s">
        <v>91</v>
      </c>
      <c r="C20" s="82" t="s">
        <v>125</v>
      </c>
      <c r="D20" s="44" t="s">
        <v>96</v>
      </c>
      <c r="E20" s="83">
        <v>1137.67</v>
      </c>
      <c r="F20" s="83"/>
      <c r="G20" s="83">
        <v>1137.67</v>
      </c>
      <c r="H20" s="44">
        <v>4010</v>
      </c>
      <c r="I20" s="44">
        <v>110</v>
      </c>
      <c r="J20" s="44" t="s">
        <v>24</v>
      </c>
      <c r="K20" s="44"/>
    </row>
    <row r="21" spans="1:11" x14ac:dyDescent="0.25">
      <c r="A21" s="44" t="s">
        <v>3</v>
      </c>
      <c r="B21" s="44" t="s">
        <v>91</v>
      </c>
      <c r="C21" s="44" t="s">
        <v>124</v>
      </c>
      <c r="D21" s="44" t="s">
        <v>127</v>
      </c>
      <c r="E21" s="83">
        <v>150</v>
      </c>
      <c r="F21" s="83"/>
      <c r="G21" s="83">
        <v>150</v>
      </c>
      <c r="H21" s="44">
        <v>4501</v>
      </c>
      <c r="I21" s="44">
        <v>150</v>
      </c>
      <c r="J21" s="44" t="s">
        <v>133</v>
      </c>
      <c r="K21" s="85"/>
    </row>
    <row r="22" spans="1:11" x14ac:dyDescent="0.25">
      <c r="A22" s="44" t="s">
        <v>3</v>
      </c>
      <c r="B22" s="44" t="s">
        <v>91</v>
      </c>
      <c r="C22" s="44" t="s">
        <v>101</v>
      </c>
      <c r="D22" s="44" t="s">
        <v>102</v>
      </c>
      <c r="E22" s="83">
        <v>40.82</v>
      </c>
      <c r="F22" s="83">
        <v>8.17</v>
      </c>
      <c r="G22" s="83">
        <v>48.99</v>
      </c>
      <c r="H22" s="44">
        <v>4075</v>
      </c>
      <c r="I22" s="44">
        <v>110</v>
      </c>
      <c r="J22" s="44" t="s">
        <v>134</v>
      </c>
      <c r="K22" s="85"/>
    </row>
    <row r="23" spans="1:11" x14ac:dyDescent="0.25">
      <c r="A23" s="44" t="s">
        <v>3</v>
      </c>
      <c r="B23" s="44" t="s">
        <v>91</v>
      </c>
      <c r="C23" s="44">
        <v>31551</v>
      </c>
      <c r="D23" s="44" t="s">
        <v>114</v>
      </c>
      <c r="E23" s="83">
        <v>61.7</v>
      </c>
      <c r="F23" s="83"/>
      <c r="G23" s="83">
        <v>61.7</v>
      </c>
      <c r="H23" s="44">
        <v>4070</v>
      </c>
      <c r="I23" s="44">
        <v>110</v>
      </c>
      <c r="J23" s="44" t="s">
        <v>135</v>
      </c>
      <c r="K23" s="85"/>
    </row>
    <row r="24" spans="1:11" x14ac:dyDescent="0.25">
      <c r="A24" s="44" t="s">
        <v>3</v>
      </c>
      <c r="B24" s="44" t="s">
        <v>115</v>
      </c>
      <c r="C24" s="82">
        <v>44896</v>
      </c>
      <c r="D24" s="44" t="s">
        <v>116</v>
      </c>
      <c r="E24" s="83">
        <v>19.899999999999999</v>
      </c>
      <c r="F24" s="83"/>
      <c r="G24" s="83">
        <v>19.899999999999999</v>
      </c>
      <c r="H24" s="44">
        <v>4070</v>
      </c>
      <c r="I24" s="44">
        <v>110</v>
      </c>
      <c r="J24" s="44" t="s">
        <v>135</v>
      </c>
      <c r="K24" s="85"/>
    </row>
    <row r="25" spans="1:11" x14ac:dyDescent="0.25">
      <c r="A25" s="44" t="s">
        <v>3</v>
      </c>
      <c r="B25" s="44" t="s">
        <v>91</v>
      </c>
      <c r="C25" s="44" t="s">
        <v>103</v>
      </c>
      <c r="D25" s="44" t="s">
        <v>104</v>
      </c>
      <c r="E25" s="83">
        <v>528</v>
      </c>
      <c r="F25" s="83"/>
      <c r="G25" s="83">
        <v>528</v>
      </c>
      <c r="H25" s="44">
        <v>4370</v>
      </c>
      <c r="I25" s="44">
        <v>130</v>
      </c>
      <c r="J25" s="44" t="s">
        <v>136</v>
      </c>
      <c r="K25" s="85"/>
    </row>
    <row r="26" spans="1:11" x14ac:dyDescent="0.25">
      <c r="A26" s="44" t="s">
        <v>3</v>
      </c>
      <c r="B26" s="44" t="s">
        <v>91</v>
      </c>
      <c r="C26" s="44">
        <v>3150</v>
      </c>
      <c r="D26" s="44" t="s">
        <v>112</v>
      </c>
      <c r="E26" s="83">
        <v>190</v>
      </c>
      <c r="F26" s="83"/>
      <c r="G26" s="83">
        <v>190</v>
      </c>
      <c r="H26" s="44">
        <v>4370</v>
      </c>
      <c r="I26" s="44">
        <v>130</v>
      </c>
      <c r="J26" s="44" t="s">
        <v>136</v>
      </c>
      <c r="K26" s="86"/>
    </row>
    <row r="27" spans="1:11" x14ac:dyDescent="0.25">
      <c r="A27" s="44" t="s">
        <v>3</v>
      </c>
      <c r="B27" s="44"/>
      <c r="C27" s="44">
        <v>3114</v>
      </c>
      <c r="D27" s="44" t="s">
        <v>113</v>
      </c>
      <c r="E27" s="83">
        <v>325</v>
      </c>
      <c r="F27" s="83"/>
      <c r="G27" s="83">
        <v>325</v>
      </c>
      <c r="H27" s="44">
        <v>4610</v>
      </c>
      <c r="I27" s="44">
        <v>140</v>
      </c>
      <c r="J27" s="44" t="s">
        <v>137</v>
      </c>
      <c r="K27" s="86"/>
    </row>
    <row r="28" spans="1:11" x14ac:dyDescent="0.25">
      <c r="A28" s="44" t="s">
        <v>3</v>
      </c>
      <c r="B28" s="44" t="s">
        <v>91</v>
      </c>
      <c r="C28" s="44">
        <v>213683</v>
      </c>
      <c r="D28" s="44" t="s">
        <v>108</v>
      </c>
      <c r="E28" s="83">
        <v>11</v>
      </c>
      <c r="F28" s="83">
        <v>2.2000000000000002</v>
      </c>
      <c r="G28" s="83">
        <v>13.2</v>
      </c>
      <c r="H28" s="44">
        <v>4165</v>
      </c>
      <c r="I28" s="44">
        <v>110</v>
      </c>
      <c r="J28" s="44" t="s">
        <v>138</v>
      </c>
      <c r="K28" s="85"/>
    </row>
    <row r="29" spans="1:11" x14ac:dyDescent="0.25">
      <c r="A29" s="44" t="s">
        <v>3</v>
      </c>
      <c r="B29" s="44" t="s">
        <v>91</v>
      </c>
      <c r="C29" s="44">
        <v>212693</v>
      </c>
      <c r="D29" s="44" t="s">
        <v>105</v>
      </c>
      <c r="E29" s="83">
        <v>11</v>
      </c>
      <c r="F29" s="83">
        <v>2.2000000000000002</v>
      </c>
      <c r="G29" s="83">
        <v>13.2</v>
      </c>
      <c r="H29" s="44">
        <v>4165</v>
      </c>
      <c r="I29" s="44">
        <v>110</v>
      </c>
      <c r="J29" s="44" t="s">
        <v>138</v>
      </c>
      <c r="K29" s="85"/>
    </row>
    <row r="30" spans="1:11" x14ac:dyDescent="0.25">
      <c r="A30" s="44" t="s">
        <v>3</v>
      </c>
      <c r="B30" s="44" t="s">
        <v>91</v>
      </c>
      <c r="C30" s="44">
        <v>213008</v>
      </c>
      <c r="D30" s="44" t="s">
        <v>106</v>
      </c>
      <c r="E30" s="83">
        <v>11</v>
      </c>
      <c r="F30" s="83">
        <v>2.2000000000000002</v>
      </c>
      <c r="G30" s="83">
        <v>13.2</v>
      </c>
      <c r="H30" s="44">
        <v>4165</v>
      </c>
      <c r="I30" s="44">
        <v>110</v>
      </c>
      <c r="J30" s="44" t="s">
        <v>138</v>
      </c>
      <c r="K30" s="85"/>
    </row>
    <row r="31" spans="1:11" x14ac:dyDescent="0.25">
      <c r="A31" s="44" t="s">
        <v>3</v>
      </c>
      <c r="B31" s="44" t="s">
        <v>91</v>
      </c>
      <c r="C31" s="44">
        <v>213272</v>
      </c>
      <c r="D31" s="44" t="s">
        <v>107</v>
      </c>
      <c r="E31" s="83">
        <v>11</v>
      </c>
      <c r="F31" s="83">
        <v>2.2000000000000002</v>
      </c>
      <c r="G31" s="83">
        <v>13.2</v>
      </c>
      <c r="H31" s="44">
        <v>4165</v>
      </c>
      <c r="I31" s="44">
        <v>110</v>
      </c>
      <c r="J31" s="44" t="s">
        <v>138</v>
      </c>
      <c r="K31" s="85"/>
    </row>
    <row r="32" spans="1:11" x14ac:dyDescent="0.25">
      <c r="A32" s="44" t="s">
        <v>3</v>
      </c>
      <c r="B32" s="44" t="s">
        <v>91</v>
      </c>
      <c r="C32" s="44">
        <v>101691</v>
      </c>
      <c r="D32" s="44" t="s">
        <v>109</v>
      </c>
      <c r="E32" s="83">
        <v>349.2</v>
      </c>
      <c r="F32" s="83">
        <v>69.84</v>
      </c>
      <c r="G32" s="83">
        <v>419.04</v>
      </c>
      <c r="H32" s="44">
        <v>4135</v>
      </c>
      <c r="I32" s="44">
        <v>110</v>
      </c>
      <c r="J32" s="44" t="s">
        <v>139</v>
      </c>
      <c r="K32" s="87"/>
    </row>
    <row r="33" spans="1:11" x14ac:dyDescent="0.25">
      <c r="A33" s="44" t="s">
        <v>3</v>
      </c>
      <c r="B33" s="44" t="s">
        <v>91</v>
      </c>
      <c r="C33" s="44" t="s">
        <v>110</v>
      </c>
      <c r="D33" s="44" t="s">
        <v>111</v>
      </c>
      <c r="E33" s="83">
        <v>123.73</v>
      </c>
      <c r="F33" s="83">
        <v>20.170000000000002</v>
      </c>
      <c r="G33" s="83">
        <v>143.9</v>
      </c>
      <c r="H33" s="44">
        <v>4115</v>
      </c>
      <c r="I33" s="44">
        <v>110</v>
      </c>
      <c r="J33" s="44" t="s">
        <v>111</v>
      </c>
      <c r="K33" s="86"/>
    </row>
    <row r="34" spans="1:11" x14ac:dyDescent="0.25">
      <c r="A34" s="44" t="s">
        <v>3</v>
      </c>
      <c r="B34" s="44" t="s">
        <v>91</v>
      </c>
      <c r="C34" s="44" t="s">
        <v>47</v>
      </c>
      <c r="D34" s="44" t="s">
        <v>111</v>
      </c>
      <c r="E34" s="83">
        <v>59</v>
      </c>
      <c r="F34" s="83"/>
      <c r="G34" s="83">
        <v>59</v>
      </c>
      <c r="H34" s="44">
        <v>4115</v>
      </c>
      <c r="I34" s="44">
        <v>110</v>
      </c>
      <c r="J34" s="44" t="s">
        <v>111</v>
      </c>
      <c r="K34" s="85"/>
    </row>
    <row r="35" spans="1:11" x14ac:dyDescent="0.25">
      <c r="A35" s="44" t="s">
        <v>3</v>
      </c>
      <c r="B35" s="44" t="s">
        <v>91</v>
      </c>
      <c r="C35" s="44">
        <v>125491</v>
      </c>
      <c r="D35" s="44" t="s">
        <v>117</v>
      </c>
      <c r="E35" s="83">
        <v>267</v>
      </c>
      <c r="F35" s="83">
        <v>53.4</v>
      </c>
      <c r="G35" s="83">
        <v>320.39999999999998</v>
      </c>
      <c r="H35" s="44">
        <v>4300</v>
      </c>
      <c r="I35" s="44">
        <v>130</v>
      </c>
      <c r="J35" s="44" t="s">
        <v>140</v>
      </c>
      <c r="K35" s="85"/>
    </row>
    <row r="36" spans="1:11" x14ac:dyDescent="0.25">
      <c r="A36" s="44" t="s">
        <v>3</v>
      </c>
      <c r="B36" s="44" t="s">
        <v>91</v>
      </c>
      <c r="C36" s="44" t="s">
        <v>118</v>
      </c>
      <c r="D36" s="44" t="s">
        <v>119</v>
      </c>
      <c r="E36" s="83">
        <v>190.56</v>
      </c>
      <c r="F36" s="83">
        <v>38.11</v>
      </c>
      <c r="G36" s="83">
        <v>228.67</v>
      </c>
      <c r="H36" s="44">
        <v>4125</v>
      </c>
      <c r="I36" s="44">
        <v>110</v>
      </c>
      <c r="J36" s="44" t="s">
        <v>141</v>
      </c>
      <c r="K36" s="86"/>
    </row>
    <row r="37" spans="1:11" x14ac:dyDescent="0.25">
      <c r="A37" s="44" t="s">
        <v>3</v>
      </c>
      <c r="B37" s="44" t="s">
        <v>91</v>
      </c>
      <c r="C37" s="44" t="s">
        <v>99</v>
      </c>
      <c r="D37" s="44" t="s">
        <v>121</v>
      </c>
      <c r="E37" s="83">
        <v>12420.86</v>
      </c>
      <c r="F37" s="83"/>
      <c r="G37" s="83">
        <v>12420.86</v>
      </c>
      <c r="H37" s="44">
        <v>4350</v>
      </c>
      <c r="I37" s="44">
        <v>130</v>
      </c>
      <c r="J37" s="44" t="s">
        <v>142</v>
      </c>
      <c r="K37" s="86"/>
    </row>
    <row r="38" spans="1:11" x14ac:dyDescent="0.25">
      <c r="A38" s="44" t="s">
        <v>3</v>
      </c>
      <c r="B38" s="44" t="s">
        <v>91</v>
      </c>
      <c r="C38" s="44">
        <v>5346993599</v>
      </c>
      <c r="D38" s="44" t="s">
        <v>120</v>
      </c>
      <c r="E38" s="83">
        <v>45</v>
      </c>
      <c r="F38" s="83">
        <v>9</v>
      </c>
      <c r="G38" s="83">
        <v>54</v>
      </c>
      <c r="H38" s="44">
        <v>4075</v>
      </c>
      <c r="I38" s="44">
        <v>110</v>
      </c>
      <c r="J38" s="44" t="s">
        <v>143</v>
      </c>
      <c r="K38" s="86"/>
    </row>
    <row r="39" spans="1:11" x14ac:dyDescent="0.25">
      <c r="A39" s="44" t="s">
        <v>3</v>
      </c>
      <c r="B39" s="44" t="s">
        <v>91</v>
      </c>
      <c r="C39" s="44">
        <v>5788</v>
      </c>
      <c r="D39" s="32" t="s">
        <v>131</v>
      </c>
      <c r="E39" s="33">
        <v>1726</v>
      </c>
      <c r="F39" s="33">
        <v>345.2</v>
      </c>
      <c r="G39" s="54">
        <v>2071.1999999999998</v>
      </c>
      <c r="H39" s="30">
        <v>4400</v>
      </c>
      <c r="I39" s="30">
        <v>140</v>
      </c>
      <c r="J39" s="32" t="s">
        <v>36</v>
      </c>
      <c r="K39" s="26"/>
    </row>
    <row r="40" spans="1:11" x14ac:dyDescent="0.25">
      <c r="A40" s="1"/>
      <c r="B40" s="1"/>
      <c r="C40" s="1"/>
      <c r="D40" s="3"/>
      <c r="E40" s="4"/>
      <c r="F40" s="4"/>
      <c r="G40" s="9"/>
      <c r="H40" s="1"/>
      <c r="I40" s="1"/>
      <c r="J40" s="3"/>
    </row>
    <row r="41" spans="1:11" x14ac:dyDescent="0.25">
      <c r="A41" s="1"/>
      <c r="B41" s="1"/>
      <c r="C41" s="15"/>
      <c r="D41" s="11" t="s">
        <v>4</v>
      </c>
      <c r="E41" s="4">
        <f>SUM(E3:E40)</f>
        <v>20589.57</v>
      </c>
      <c r="F41" s="4">
        <f>SUM(F9:F40)</f>
        <v>828.68999999999994</v>
      </c>
      <c r="G41" s="4">
        <f>SUM(G3:G40)</f>
        <v>21507.17</v>
      </c>
      <c r="H41" s="1"/>
      <c r="I41" s="1"/>
    </row>
    <row r="42" spans="1:11" x14ac:dyDescent="0.25">
      <c r="A42"/>
      <c r="B42"/>
      <c r="E42"/>
      <c r="F42"/>
      <c r="G42"/>
      <c r="H42"/>
      <c r="I42"/>
    </row>
    <row r="43" spans="1:11" x14ac:dyDescent="0.25">
      <c r="A43"/>
      <c r="B43"/>
      <c r="D43" t="s">
        <v>128</v>
      </c>
      <c r="E43">
        <v>-980</v>
      </c>
      <c r="F43">
        <v>-196</v>
      </c>
      <c r="G43">
        <v>-1176</v>
      </c>
      <c r="H43"/>
      <c r="I43"/>
    </row>
    <row r="44" spans="1:11" x14ac:dyDescent="0.25">
      <c r="A44"/>
      <c r="B44"/>
      <c r="E44"/>
      <c r="F44"/>
      <c r="G44"/>
      <c r="H44"/>
      <c r="I44"/>
    </row>
    <row r="45" spans="1:11" x14ac:dyDescent="0.25">
      <c r="A45"/>
      <c r="B45"/>
      <c r="E45" s="14">
        <f>SUM(E41+E43)</f>
        <v>19609.57</v>
      </c>
      <c r="F45" s="14">
        <f t="shared" ref="F45:G45" si="0">SUM(F41+F43)</f>
        <v>632.68999999999994</v>
      </c>
      <c r="G45" s="14">
        <f t="shared" si="0"/>
        <v>20331.169999999998</v>
      </c>
      <c r="H45"/>
      <c r="I45"/>
    </row>
    <row r="46" spans="1:11" x14ac:dyDescent="0.25">
      <c r="A46" s="122" t="s">
        <v>87</v>
      </c>
      <c r="B46" s="122"/>
      <c r="C46" s="122"/>
      <c r="D46" s="10"/>
      <c r="E46" s="12"/>
      <c r="F46"/>
      <c r="G46"/>
      <c r="H46"/>
      <c r="I46"/>
    </row>
    <row r="47" spans="1:11" x14ac:dyDescent="0.25">
      <c r="A47" s="25"/>
      <c r="B47" s="25"/>
      <c r="C47" s="26" t="s">
        <v>85</v>
      </c>
      <c r="D47" s="10"/>
      <c r="E47" s="12"/>
      <c r="F47"/>
      <c r="G47"/>
      <c r="H47"/>
      <c r="I47"/>
    </row>
    <row r="48" spans="1:11" x14ac:dyDescent="0.25">
      <c r="A48" s="27"/>
      <c r="B48" s="27"/>
      <c r="C48" s="28" t="s">
        <v>83</v>
      </c>
    </row>
    <row r="49" spans="1:3" x14ac:dyDescent="0.25">
      <c r="A49" s="29"/>
      <c r="B49" s="29"/>
      <c r="C49" s="26" t="s">
        <v>86</v>
      </c>
    </row>
  </sheetData>
  <mergeCells count="1">
    <mergeCell ref="A46:C46"/>
  </mergeCells>
  <pageMargins left="0.70866141732283472" right="0.70866141732283472" top="0.74803149606299213" bottom="0.74803149606299213" header="0.31496062992125984" footer="0.31496062992125984"/>
  <pageSetup paperSize="9" scale="62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A3770-8A28-41DE-943A-C4A0C17E0F5B}">
  <sheetPr>
    <pageSetUpPr fitToPage="1"/>
  </sheetPr>
  <dimension ref="A1:Q14"/>
  <sheetViews>
    <sheetView tabSelected="1" zoomScale="55" zoomScaleNormal="55" workbookViewId="0">
      <selection activeCell="F4" sqref="F4"/>
    </sheetView>
  </sheetViews>
  <sheetFormatPr defaultColWidth="9.140625" defaultRowHeight="21" x14ac:dyDescent="0.35"/>
  <cols>
    <col min="1" max="1" width="26.42578125" style="97" customWidth="1"/>
    <col min="2" max="2" width="11.28515625" style="97" customWidth="1"/>
    <col min="3" max="3" width="13.28515625" style="97" customWidth="1"/>
    <col min="4" max="4" width="59" style="97" bestFit="1" customWidth="1"/>
    <col min="5" max="5" width="49.85546875" style="110" bestFit="1" customWidth="1"/>
    <col min="6" max="6" width="171.140625" style="97" bestFit="1" customWidth="1"/>
    <col min="7" max="7" width="22" style="120" customWidth="1"/>
    <col min="8" max="8" width="18.140625" style="120" customWidth="1"/>
    <col min="9" max="9" width="20.140625" style="120" bestFit="1" customWidth="1"/>
    <col min="10" max="10" width="42.28515625" style="120" bestFit="1" customWidth="1"/>
    <col min="11" max="11" width="29.85546875" style="97" customWidth="1"/>
    <col min="12" max="12" width="29.85546875" style="109" customWidth="1"/>
    <col min="13" max="13" width="31.28515625" style="97" customWidth="1"/>
    <col min="14" max="14" width="32.5703125" style="97" customWidth="1"/>
    <col min="15" max="15" width="20.140625" style="97" customWidth="1"/>
    <col min="16" max="16" width="23.28515625" style="97" customWidth="1"/>
    <col min="17" max="17" width="24.42578125" style="97" bestFit="1" customWidth="1"/>
    <col min="18" max="16384" width="9.140625" style="97"/>
  </cols>
  <sheetData>
    <row r="1" spans="1:17" ht="57.6" customHeight="1" x14ac:dyDescent="0.35">
      <c r="A1" s="124" t="s">
        <v>160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  <c r="L1" s="126"/>
      <c r="M1" s="126"/>
      <c r="N1" s="126"/>
      <c r="O1" s="127"/>
    </row>
    <row r="2" spans="1:17" s="100" customFormat="1" ht="89.45" customHeight="1" x14ac:dyDescent="0.3">
      <c r="A2" s="112" t="s">
        <v>144</v>
      </c>
      <c r="B2" s="112" t="s">
        <v>145</v>
      </c>
      <c r="C2" s="112" t="s">
        <v>146</v>
      </c>
      <c r="D2" s="112" t="s">
        <v>147</v>
      </c>
      <c r="E2" s="113" t="s">
        <v>155</v>
      </c>
      <c r="F2" s="112" t="s">
        <v>148</v>
      </c>
      <c r="G2" s="117" t="s">
        <v>149</v>
      </c>
      <c r="H2" s="117" t="s">
        <v>150</v>
      </c>
      <c r="I2" s="117" t="s">
        <v>151</v>
      </c>
      <c r="J2" s="121" t="s">
        <v>159</v>
      </c>
      <c r="K2" s="114" t="s">
        <v>152</v>
      </c>
      <c r="L2" s="115" t="s">
        <v>157</v>
      </c>
      <c r="M2" s="114" t="s">
        <v>156</v>
      </c>
      <c r="N2" s="114" t="s">
        <v>153</v>
      </c>
      <c r="O2" s="112" t="s">
        <v>154</v>
      </c>
    </row>
    <row r="3" spans="1:17" s="106" customFormat="1" ht="73.5" customHeight="1" x14ac:dyDescent="0.35">
      <c r="A3" s="102">
        <v>45335</v>
      </c>
      <c r="B3" s="95" t="s">
        <v>3</v>
      </c>
      <c r="C3" s="95" t="s">
        <v>158</v>
      </c>
      <c r="D3" s="95" t="s">
        <v>162</v>
      </c>
      <c r="E3" s="96" t="s">
        <v>163</v>
      </c>
      <c r="F3" s="95" t="s">
        <v>165</v>
      </c>
      <c r="G3" s="118">
        <v>625</v>
      </c>
      <c r="H3" s="118">
        <v>125</v>
      </c>
      <c r="I3" s="118">
        <v>750</v>
      </c>
      <c r="J3" s="118" t="s">
        <v>164</v>
      </c>
      <c r="K3" s="103"/>
      <c r="L3" s="104"/>
      <c r="M3" s="103"/>
      <c r="N3" s="103"/>
      <c r="O3" s="102"/>
      <c r="Q3" s="107"/>
    </row>
    <row r="4" spans="1:17" s="100" customFormat="1" ht="72.75" customHeight="1" x14ac:dyDescent="0.3">
      <c r="A4" s="102">
        <v>45335</v>
      </c>
      <c r="B4" s="95" t="s">
        <v>3</v>
      </c>
      <c r="C4" s="95" t="s">
        <v>158</v>
      </c>
      <c r="D4" s="94" t="s">
        <v>71</v>
      </c>
      <c r="E4" s="111">
        <v>17255</v>
      </c>
      <c r="F4" s="94" t="s">
        <v>186</v>
      </c>
      <c r="G4" s="116">
        <v>480</v>
      </c>
      <c r="H4" s="116">
        <v>96</v>
      </c>
      <c r="I4" s="116">
        <v>576</v>
      </c>
      <c r="J4" s="116"/>
      <c r="K4" s="103"/>
      <c r="L4" s="104"/>
      <c r="M4" s="108"/>
      <c r="N4" s="103"/>
      <c r="O4" s="102"/>
    </row>
    <row r="5" spans="1:17" s="100" customFormat="1" ht="78" customHeight="1" x14ac:dyDescent="0.3">
      <c r="A5" s="102">
        <v>45335</v>
      </c>
      <c r="B5" s="95" t="s">
        <v>3</v>
      </c>
      <c r="C5" s="95" t="s">
        <v>158</v>
      </c>
      <c r="D5" s="94" t="s">
        <v>166</v>
      </c>
      <c r="E5" s="105" t="s">
        <v>167</v>
      </c>
      <c r="F5" s="94" t="s">
        <v>168</v>
      </c>
      <c r="G5" s="116">
        <v>540.79</v>
      </c>
      <c r="H5" s="116">
        <v>108.16</v>
      </c>
      <c r="I5" s="116">
        <v>648.95000000000005</v>
      </c>
      <c r="J5" s="116"/>
      <c r="K5" s="103"/>
      <c r="L5" s="104"/>
      <c r="M5" s="108"/>
      <c r="N5" s="103"/>
      <c r="O5" s="102"/>
    </row>
    <row r="6" spans="1:17" s="106" customFormat="1" ht="77.25" customHeight="1" x14ac:dyDescent="0.35">
      <c r="A6" s="102">
        <v>45335</v>
      </c>
      <c r="B6" s="95" t="s">
        <v>3</v>
      </c>
      <c r="C6" s="95" t="s">
        <v>158</v>
      </c>
      <c r="D6" s="95" t="s">
        <v>169</v>
      </c>
      <c r="E6" s="96" t="s">
        <v>170</v>
      </c>
      <c r="F6" s="95" t="s">
        <v>171</v>
      </c>
      <c r="G6" s="118">
        <v>179.44</v>
      </c>
      <c r="H6" s="118">
        <v>35.89</v>
      </c>
      <c r="I6" s="118">
        <v>215.33</v>
      </c>
      <c r="J6" s="118"/>
      <c r="K6" s="103"/>
      <c r="L6" s="104"/>
      <c r="M6" s="103"/>
      <c r="N6" s="103"/>
      <c r="O6" s="102"/>
      <c r="Q6" s="107"/>
    </row>
    <row r="7" spans="1:17" ht="63.75" customHeight="1" x14ac:dyDescent="0.35">
      <c r="A7" s="102">
        <v>45335</v>
      </c>
      <c r="B7" s="95" t="s">
        <v>3</v>
      </c>
      <c r="C7" s="95" t="s">
        <v>158</v>
      </c>
      <c r="D7" s="95" t="s">
        <v>172</v>
      </c>
      <c r="E7" s="96"/>
      <c r="F7" s="95" t="s">
        <v>185</v>
      </c>
      <c r="G7" s="118">
        <v>17.37</v>
      </c>
      <c r="H7" s="118"/>
      <c r="I7" s="118">
        <v>17.37</v>
      </c>
      <c r="J7" s="118"/>
      <c r="K7" s="103"/>
      <c r="L7" s="104"/>
      <c r="M7" s="103"/>
      <c r="N7" s="103"/>
      <c r="O7" s="102"/>
      <c r="Q7" s="101"/>
    </row>
    <row r="8" spans="1:17" ht="63.75" customHeight="1" x14ac:dyDescent="0.35">
      <c r="A8" s="102">
        <v>45335</v>
      </c>
      <c r="B8" s="95" t="s">
        <v>3</v>
      </c>
      <c r="C8" s="95" t="s">
        <v>158</v>
      </c>
      <c r="D8" s="95" t="s">
        <v>162</v>
      </c>
      <c r="E8" s="96" t="s">
        <v>173</v>
      </c>
      <c r="F8" s="95" t="s">
        <v>174</v>
      </c>
      <c r="G8" s="118">
        <v>875.83</v>
      </c>
      <c r="H8" s="118">
        <v>175.17</v>
      </c>
      <c r="I8" s="118">
        <v>1051</v>
      </c>
      <c r="J8" s="118"/>
      <c r="K8" s="103"/>
      <c r="L8" s="104"/>
      <c r="M8" s="103"/>
      <c r="N8" s="103"/>
      <c r="O8" s="102"/>
      <c r="Q8" s="101"/>
    </row>
    <row r="9" spans="1:17" ht="63.75" customHeight="1" x14ac:dyDescent="0.35">
      <c r="A9" s="102">
        <v>45335</v>
      </c>
      <c r="B9" s="95" t="s">
        <v>3</v>
      </c>
      <c r="C9" s="95" t="s">
        <v>158</v>
      </c>
      <c r="D9" s="95" t="s">
        <v>175</v>
      </c>
      <c r="E9" s="96">
        <v>105412</v>
      </c>
      <c r="F9" s="95" t="s">
        <v>177</v>
      </c>
      <c r="G9" s="118">
        <v>360</v>
      </c>
      <c r="H9" s="118">
        <v>72</v>
      </c>
      <c r="I9" s="118">
        <v>432</v>
      </c>
      <c r="J9" s="118"/>
      <c r="K9" s="103"/>
      <c r="L9" s="104"/>
      <c r="M9" s="103"/>
      <c r="N9" s="103"/>
      <c r="O9" s="102"/>
      <c r="Q9" s="101"/>
    </row>
    <row r="10" spans="1:17" ht="62.25" customHeight="1" x14ac:dyDescent="0.35">
      <c r="A10" s="102">
        <v>45335</v>
      </c>
      <c r="B10" s="95" t="s">
        <v>3</v>
      </c>
      <c r="C10" s="95" t="s">
        <v>158</v>
      </c>
      <c r="D10" s="95" t="s">
        <v>175</v>
      </c>
      <c r="E10" s="96">
        <v>105413</v>
      </c>
      <c r="F10" s="95" t="s">
        <v>176</v>
      </c>
      <c r="G10" s="118">
        <v>265.2</v>
      </c>
      <c r="H10" s="118">
        <v>53.04</v>
      </c>
      <c r="I10" s="118">
        <v>318.24</v>
      </c>
      <c r="J10" s="118"/>
      <c r="K10" s="103"/>
      <c r="L10" s="104"/>
      <c r="M10" s="103"/>
      <c r="N10" s="103"/>
      <c r="O10" s="102"/>
      <c r="Q10" s="101"/>
    </row>
    <row r="11" spans="1:17" ht="62.25" customHeight="1" x14ac:dyDescent="0.35">
      <c r="A11" s="102">
        <v>45335</v>
      </c>
      <c r="B11" s="95" t="s">
        <v>3</v>
      </c>
      <c r="C11" s="95" t="s">
        <v>158</v>
      </c>
      <c r="D11" s="95" t="s">
        <v>178</v>
      </c>
      <c r="E11" s="96">
        <v>921487</v>
      </c>
      <c r="F11" s="95" t="s">
        <v>179</v>
      </c>
      <c r="G11" s="118">
        <v>106.48</v>
      </c>
      <c r="H11" s="118">
        <v>21.3</v>
      </c>
      <c r="I11" s="118">
        <v>127.78</v>
      </c>
      <c r="J11" s="118"/>
      <c r="K11" s="103"/>
      <c r="L11" s="104"/>
      <c r="M11" s="103"/>
      <c r="N11" s="103"/>
      <c r="O11" s="102"/>
      <c r="Q11" s="101"/>
    </row>
    <row r="12" spans="1:17" ht="62.25" customHeight="1" x14ac:dyDescent="0.35">
      <c r="A12" s="102">
        <v>45335</v>
      </c>
      <c r="B12" s="95" t="s">
        <v>3</v>
      </c>
      <c r="C12" s="95" t="s">
        <v>158</v>
      </c>
      <c r="D12" s="95" t="s">
        <v>180</v>
      </c>
      <c r="E12" s="96"/>
      <c r="F12" s="95" t="s">
        <v>181</v>
      </c>
      <c r="G12" s="118" t="s">
        <v>182</v>
      </c>
      <c r="H12" s="118" t="s">
        <v>183</v>
      </c>
      <c r="I12" s="118" t="s">
        <v>184</v>
      </c>
      <c r="J12" s="118"/>
      <c r="K12" s="103"/>
      <c r="L12" s="104"/>
      <c r="M12" s="103"/>
      <c r="N12" s="103"/>
      <c r="O12" s="102"/>
      <c r="Q12" s="101"/>
    </row>
    <row r="13" spans="1:17" ht="28.5" customHeight="1" thickBot="1" x14ac:dyDescent="0.4">
      <c r="A13" s="123" t="s">
        <v>161</v>
      </c>
      <c r="B13" s="123"/>
      <c r="C13" s="123"/>
      <c r="D13" s="123"/>
      <c r="E13" s="123"/>
      <c r="F13" s="123"/>
      <c r="G13" s="119">
        <f>SUM(G3:G12)</f>
        <v>3450.1099999999997</v>
      </c>
      <c r="H13" s="119">
        <f>SUM(H3:H12)</f>
        <v>686.55999999999983</v>
      </c>
      <c r="I13" s="119">
        <f>SUM(I3:I12)</f>
        <v>4136.67</v>
      </c>
      <c r="J13" s="119"/>
      <c r="K13" s="93"/>
      <c r="L13" s="99"/>
      <c r="M13" s="93"/>
      <c r="N13" s="98"/>
      <c r="O13" s="98"/>
    </row>
    <row r="14" spans="1:17" ht="21.75" thickTop="1" x14ac:dyDescent="0.35"/>
  </sheetData>
  <mergeCells count="2">
    <mergeCell ref="A13:F13"/>
    <mergeCell ref="A1:O1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9BCC9-617E-4653-A030-2516DC889C72}">
  <dimension ref="A1:I32"/>
  <sheetViews>
    <sheetView workbookViewId="0">
      <selection activeCell="G5" sqref="G5:I5"/>
    </sheetView>
  </sheetViews>
  <sheetFormatPr defaultRowHeight="15" x14ac:dyDescent="0.25"/>
  <cols>
    <col min="9" max="9" width="19.5703125" bestFit="1" customWidth="1"/>
  </cols>
  <sheetData>
    <row r="1" spans="1:9" x14ac:dyDescent="0.25">
      <c r="A1" s="1" t="s">
        <v>3</v>
      </c>
      <c r="B1" s="1"/>
      <c r="C1" s="3"/>
      <c r="D1" s="4"/>
      <c r="E1" s="4"/>
      <c r="F1" s="9"/>
      <c r="G1" s="1">
        <v>4065</v>
      </c>
      <c r="H1" s="1">
        <v>110</v>
      </c>
      <c r="I1" s="3" t="s">
        <v>35</v>
      </c>
    </row>
    <row r="2" spans="1:9" x14ac:dyDescent="0.25">
      <c r="A2" s="1" t="s">
        <v>3</v>
      </c>
      <c r="B2" s="1"/>
      <c r="C2" s="3"/>
      <c r="D2" s="4"/>
      <c r="E2" s="4"/>
      <c r="F2" s="9"/>
      <c r="G2" s="1">
        <v>4065</v>
      </c>
      <c r="H2" s="1">
        <v>110</v>
      </c>
      <c r="I2" s="3" t="s">
        <v>35</v>
      </c>
    </row>
    <row r="3" spans="1:9" x14ac:dyDescent="0.25">
      <c r="A3" s="1" t="s">
        <v>3</v>
      </c>
      <c r="B3" s="1"/>
      <c r="C3" s="3"/>
      <c r="D3" s="4"/>
      <c r="E3" s="4"/>
      <c r="F3" s="9"/>
      <c r="G3" s="1">
        <v>4065</v>
      </c>
      <c r="H3" s="1">
        <v>110</v>
      </c>
      <c r="I3" s="3" t="s">
        <v>35</v>
      </c>
    </row>
    <row r="4" spans="1:9" x14ac:dyDescent="0.25">
      <c r="A4" s="1" t="s">
        <v>3</v>
      </c>
      <c r="B4" s="1"/>
      <c r="C4" s="3"/>
      <c r="D4" s="4"/>
      <c r="E4" s="4"/>
      <c r="F4" s="9"/>
      <c r="G4" s="1">
        <v>4400</v>
      </c>
      <c r="H4" s="1">
        <v>140</v>
      </c>
      <c r="I4" s="3" t="s">
        <v>36</v>
      </c>
    </row>
    <row r="5" spans="1:9" x14ac:dyDescent="0.25">
      <c r="A5" s="1" t="s">
        <v>3</v>
      </c>
      <c r="B5" s="1"/>
      <c r="C5" s="3"/>
      <c r="D5" s="4"/>
      <c r="E5" s="4"/>
      <c r="F5" s="9"/>
      <c r="G5" s="1">
        <v>4165</v>
      </c>
      <c r="H5" s="1">
        <v>110</v>
      </c>
      <c r="I5" s="10" t="s">
        <v>37</v>
      </c>
    </row>
    <row r="6" spans="1:9" x14ac:dyDescent="0.25">
      <c r="A6" s="1" t="s">
        <v>3</v>
      </c>
      <c r="B6" s="1"/>
      <c r="C6" s="3"/>
      <c r="D6" s="4"/>
      <c r="E6" s="4"/>
      <c r="F6" s="9"/>
      <c r="G6" s="1">
        <v>4700</v>
      </c>
      <c r="H6" s="1">
        <v>170</v>
      </c>
      <c r="I6" s="10" t="s">
        <v>22</v>
      </c>
    </row>
    <row r="7" spans="1:9" x14ac:dyDescent="0.25">
      <c r="A7" s="1" t="s">
        <v>3</v>
      </c>
      <c r="B7" s="1"/>
      <c r="C7" s="3"/>
      <c r="D7" s="4"/>
      <c r="E7" s="4"/>
      <c r="F7" s="9"/>
      <c r="G7" s="1">
        <v>4530</v>
      </c>
      <c r="H7" s="1">
        <v>150</v>
      </c>
      <c r="I7" s="3" t="s">
        <v>38</v>
      </c>
    </row>
    <row r="8" spans="1:9" x14ac:dyDescent="0.25">
      <c r="A8" s="1" t="s">
        <v>3</v>
      </c>
      <c r="B8" s="1"/>
      <c r="C8" s="3"/>
      <c r="D8" s="4"/>
      <c r="E8" s="4"/>
      <c r="F8" s="9"/>
      <c r="G8" s="1">
        <v>4530</v>
      </c>
      <c r="H8" s="1">
        <v>150</v>
      </c>
      <c r="I8" s="3" t="s">
        <v>39</v>
      </c>
    </row>
    <row r="9" spans="1:9" x14ac:dyDescent="0.25">
      <c r="A9" s="1" t="s">
        <v>3</v>
      </c>
      <c r="B9" s="1"/>
      <c r="C9" s="3"/>
      <c r="D9" s="4"/>
      <c r="E9" s="4"/>
      <c r="F9" s="9"/>
      <c r="G9" s="1">
        <v>4135</v>
      </c>
      <c r="H9" s="1">
        <v>110</v>
      </c>
      <c r="I9" s="3" t="s">
        <v>30</v>
      </c>
    </row>
    <row r="10" spans="1:9" x14ac:dyDescent="0.25">
      <c r="A10" s="1" t="s">
        <v>3</v>
      </c>
      <c r="B10" s="1"/>
      <c r="C10" s="3"/>
      <c r="D10" s="4"/>
      <c r="E10" s="4"/>
      <c r="F10" s="9"/>
      <c r="G10" s="1">
        <v>4530</v>
      </c>
      <c r="H10" s="1">
        <v>150</v>
      </c>
      <c r="I10" s="3" t="s">
        <v>38</v>
      </c>
    </row>
    <row r="11" spans="1:9" x14ac:dyDescent="0.25">
      <c r="A11" s="1" t="s">
        <v>3</v>
      </c>
      <c r="B11" s="1"/>
      <c r="C11" s="3"/>
      <c r="D11" s="4"/>
      <c r="E11" s="4"/>
      <c r="F11" s="9"/>
      <c r="G11" s="1">
        <v>4185</v>
      </c>
      <c r="H11" s="1">
        <v>110</v>
      </c>
      <c r="I11" s="3" t="s">
        <v>40</v>
      </c>
    </row>
    <row r="12" spans="1:9" x14ac:dyDescent="0.25">
      <c r="G12" s="1">
        <v>4120</v>
      </c>
      <c r="H12" s="1">
        <v>110</v>
      </c>
      <c r="I12" s="10" t="s">
        <v>18</v>
      </c>
    </row>
    <row r="13" spans="1:9" x14ac:dyDescent="0.25">
      <c r="G13" s="1">
        <v>4150</v>
      </c>
      <c r="H13" s="1">
        <v>110</v>
      </c>
      <c r="I13" s="3" t="s">
        <v>19</v>
      </c>
    </row>
    <row r="14" spans="1:9" x14ac:dyDescent="0.25">
      <c r="G14" s="1">
        <v>4300</v>
      </c>
      <c r="H14" s="1">
        <v>130</v>
      </c>
      <c r="I14" s="3" t="s">
        <v>20</v>
      </c>
    </row>
    <row r="15" spans="1:9" x14ac:dyDescent="0.25">
      <c r="G15" s="1">
        <v>4150</v>
      </c>
      <c r="H15" s="1">
        <v>110</v>
      </c>
      <c r="I15" s="3" t="s">
        <v>19</v>
      </c>
    </row>
    <row r="16" spans="1:9" x14ac:dyDescent="0.25">
      <c r="G16" s="1">
        <v>4700</v>
      </c>
      <c r="H16" s="1">
        <v>110</v>
      </c>
      <c r="I16" s="10" t="s">
        <v>22</v>
      </c>
    </row>
    <row r="17" spans="7:9" x14ac:dyDescent="0.25">
      <c r="G17" s="1">
        <v>4000</v>
      </c>
      <c r="H17" s="1">
        <v>110</v>
      </c>
      <c r="I17" s="10" t="s">
        <v>23</v>
      </c>
    </row>
    <row r="18" spans="7:9" x14ac:dyDescent="0.25">
      <c r="G18" s="1">
        <v>4010</v>
      </c>
      <c r="H18" s="1">
        <v>110</v>
      </c>
      <c r="I18" s="10" t="s">
        <v>24</v>
      </c>
    </row>
    <row r="19" spans="7:9" x14ac:dyDescent="0.25">
      <c r="G19" s="1">
        <v>4030</v>
      </c>
      <c r="H19" s="1">
        <v>110</v>
      </c>
      <c r="I19" s="10" t="s">
        <v>25</v>
      </c>
    </row>
    <row r="20" spans="7:9" x14ac:dyDescent="0.25">
      <c r="G20" s="1">
        <v>4700</v>
      </c>
      <c r="H20" s="1">
        <v>170</v>
      </c>
      <c r="I20" s="10" t="s">
        <v>27</v>
      </c>
    </row>
    <row r="21" spans="7:9" x14ac:dyDescent="0.25">
      <c r="G21" s="1">
        <v>4135</v>
      </c>
      <c r="H21" s="1">
        <v>110</v>
      </c>
      <c r="I21" s="3" t="s">
        <v>30</v>
      </c>
    </row>
    <row r="22" spans="7:9" x14ac:dyDescent="0.25">
      <c r="G22" s="1">
        <v>4130</v>
      </c>
      <c r="H22" s="1">
        <v>110</v>
      </c>
      <c r="I22" s="3" t="s">
        <v>21</v>
      </c>
    </row>
    <row r="23" spans="7:9" x14ac:dyDescent="0.25">
      <c r="G23" s="1">
        <v>4185</v>
      </c>
      <c r="H23" s="1">
        <v>110</v>
      </c>
      <c r="I23" s="3" t="s">
        <v>40</v>
      </c>
    </row>
    <row r="24" spans="7:9" x14ac:dyDescent="0.25">
      <c r="G24" s="1"/>
      <c r="H24" s="1"/>
      <c r="I24" s="3" t="s">
        <v>55</v>
      </c>
    </row>
    <row r="25" spans="7:9" x14ac:dyDescent="0.25">
      <c r="G25" s="1"/>
      <c r="H25" s="1"/>
      <c r="I25" s="3" t="s">
        <v>55</v>
      </c>
    </row>
    <row r="26" spans="7:9" x14ac:dyDescent="0.25">
      <c r="G26" s="1">
        <v>4185</v>
      </c>
      <c r="H26" s="1">
        <v>110</v>
      </c>
      <c r="I26" s="3" t="s">
        <v>40</v>
      </c>
    </row>
    <row r="27" spans="7:9" x14ac:dyDescent="0.25">
      <c r="G27" s="1"/>
      <c r="H27" s="1"/>
      <c r="I27" s="10" t="s">
        <v>58</v>
      </c>
    </row>
    <row r="28" spans="7:9" x14ac:dyDescent="0.25">
      <c r="G28" s="1"/>
      <c r="H28" s="1"/>
      <c r="I28" s="3"/>
    </row>
    <row r="29" spans="7:9" x14ac:dyDescent="0.25">
      <c r="G29" s="1"/>
      <c r="H29" s="1"/>
      <c r="I29" s="10"/>
    </row>
    <row r="30" spans="7:9" x14ac:dyDescent="0.25">
      <c r="G30" s="1">
        <v>4700</v>
      </c>
      <c r="H30" s="1">
        <v>170</v>
      </c>
      <c r="I30" s="10" t="s">
        <v>22</v>
      </c>
    </row>
    <row r="31" spans="7:9" x14ac:dyDescent="0.25">
      <c r="G31" s="1">
        <v>4150</v>
      </c>
      <c r="H31" s="1">
        <v>110</v>
      </c>
      <c r="I31" s="3" t="s">
        <v>19</v>
      </c>
    </row>
    <row r="32" spans="7:9" x14ac:dyDescent="0.25">
      <c r="G32" s="1">
        <v>4115</v>
      </c>
      <c r="H32" s="1">
        <v>110</v>
      </c>
      <c r="I32" s="10" t="s">
        <v>31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September 2022</vt:lpstr>
      <vt:lpstr>October 2022</vt:lpstr>
      <vt:lpstr>November 2022</vt:lpstr>
      <vt:lpstr>December 2022</vt:lpstr>
      <vt:lpstr>Febuary 2024</vt:lpstr>
      <vt:lpstr>CODES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Burnham Town Council</dc:creator>
  <cp:lastModifiedBy>Burnham-on-Crouch Town Council Clerk</cp:lastModifiedBy>
  <cp:lastPrinted>2024-01-18T11:43:39Z</cp:lastPrinted>
  <dcterms:created xsi:type="dcterms:W3CDTF">2019-08-30T09:48:44Z</dcterms:created>
  <dcterms:modified xsi:type="dcterms:W3CDTF">2024-02-07T13:21:17Z</dcterms:modified>
</cp:coreProperties>
</file>